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kisakurek/Desktop/Baltic Gender/Workpackages/WP6/Indicators (2017)/D6.1/"/>
    </mc:Choice>
  </mc:AlternateContent>
  <xr:revisionPtr revIDLastSave="0" documentId="13_ncr:1_{51F54823-89F7-054E-849A-85173A5DD840}" xr6:coauthVersionLast="36" xr6:coauthVersionMax="36" xr10:uidLastSave="{00000000-0000-0000-0000-000000000000}"/>
  <bookViews>
    <workbookView xWindow="220" yWindow="460" windowWidth="27400" windowHeight="16300" tabRatio="500" activeTab="3" xr2:uid="{00000000-000D-0000-FFFF-FFFF00000000}"/>
  </bookViews>
  <sheets>
    <sheet name="General numbers &amp; Units" sheetId="10" r:id="rId1"/>
    <sheet name="1.1.Scissor diagram" sheetId="1" r:id="rId2"/>
    <sheet name="1.2.Glass Ceiling Index" sheetId="9" r:id="rId3"/>
    <sheet name="2.1.Gender Pay Gap" sheetId="11" r:id="rId4"/>
    <sheet name="2.2.Part-time employment" sheetId="12" r:id="rId5"/>
    <sheet name="2.3.Sex of cruise leader" sheetId="13" r:id="rId6"/>
    <sheet name="3. Women in commitees" sheetId="14" r:id="rId7"/>
    <sheet name="4. women in recruitment process" sheetId="15" r:id="rId8"/>
  </sheets>
  <definedNames>
    <definedName name="_xlnm.Print_Area" localSheetId="1">'1.1.Scissor diagram'!$A$1:$E$62</definedName>
    <definedName name="_xlnm.Print_Area" localSheetId="2">'1.2.Glass Ceiling Index'!$A$1:$E$18</definedName>
    <definedName name="_xlnm.Print_Area" localSheetId="3">'2.1.Gender Pay Gap'!$A$1:$D$56</definedName>
    <definedName name="_xlnm.Print_Area" localSheetId="4">'2.2.Part-time employment'!$A$1:$E$56</definedName>
    <definedName name="_xlnm.Print_Area" localSheetId="5">'2.3.Sex of cruise leader'!$A$1:$E$30</definedName>
    <definedName name="_xlnm.Print_Area" localSheetId="6">'3. Women in commitees'!$A$1:$E$199</definedName>
    <definedName name="_xlnm.Print_Area" localSheetId="7">'4. women in recruitment process'!$A$1:$H$163</definedName>
    <definedName name="_xlnm.Print_Area" localSheetId="0">'General numbers &amp; Units'!$A$1:$F$100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9" i="10" l="1"/>
  <c r="D98" i="10"/>
  <c r="F95" i="10"/>
  <c r="E95" i="10"/>
  <c r="D94" i="10"/>
  <c r="D93" i="10"/>
  <c r="D92" i="10"/>
  <c r="D95" i="10" s="1"/>
  <c r="D80" i="10"/>
  <c r="D79" i="10"/>
  <c r="D78" i="10"/>
  <c r="D74" i="10"/>
  <c r="D73" i="10"/>
  <c r="D70" i="10"/>
  <c r="D62" i="10"/>
  <c r="D61" i="10"/>
  <c r="E56" i="10"/>
  <c r="D56" i="10"/>
  <c r="F5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Kaire</author>
  </authors>
  <commentList>
    <comment ref="B43" authorId="0" shapeId="0" xr:uid="{0667737E-FE9A-0942-B758-3FBFBDBAC210}">
      <text>
        <r>
          <rPr>
            <sz val="9"/>
            <color rgb="FF000000"/>
            <rFont val="Tahoma"/>
            <family val="2"/>
          </rPr>
          <t xml:space="preserve">Elected every five years.
</t>
        </r>
      </text>
    </comment>
  </commentList>
</comments>
</file>

<file path=xl/sharedStrings.xml><?xml version="1.0" encoding="utf-8"?>
<sst xmlns="http://schemas.openxmlformats.org/spreadsheetml/2006/main" count="798" uniqueCount="154">
  <si>
    <t>Percentage of men</t>
  </si>
  <si>
    <t>Grade A</t>
  </si>
  <si>
    <t>Grade B</t>
  </si>
  <si>
    <t>Grade C</t>
  </si>
  <si>
    <t>Postdoctoral positions</t>
  </si>
  <si>
    <t>PhD student</t>
  </si>
  <si>
    <t>Institution</t>
  </si>
  <si>
    <t>GEOMAR</t>
  </si>
  <si>
    <t>UT-EMI</t>
  </si>
  <si>
    <t>CAU</t>
  </si>
  <si>
    <t>STEM</t>
  </si>
  <si>
    <t>Kiel UAS</t>
  </si>
  <si>
    <t>technical &amp; administrative</t>
  </si>
  <si>
    <t xml:space="preserve">Faculty of Mathematics and Natural Science (STEM) </t>
  </si>
  <si>
    <t xml:space="preserve">Future Ocean (FO) </t>
  </si>
  <si>
    <t>Whole Institution (Kiel UAS)</t>
  </si>
  <si>
    <t>Unit 1 (Faculty of Mechanical Engineering)</t>
  </si>
  <si>
    <t>Unit 2 (Faculty of Computer Science &amp; Electrical 
Engeneering)</t>
  </si>
  <si>
    <t>Type</t>
  </si>
  <si>
    <t>Number of employees</t>
  </si>
  <si>
    <t>Number of women</t>
  </si>
  <si>
    <t>Number of men</t>
  </si>
  <si>
    <t>Whole Institution (GEOMAR)</t>
  </si>
  <si>
    <t>academic</t>
  </si>
  <si>
    <t>technical</t>
  </si>
  <si>
    <t>administrative</t>
  </si>
  <si>
    <t>Administration</t>
  </si>
  <si>
    <t>Estonian Marine Institute, University of Tartu</t>
  </si>
  <si>
    <t>Unit 1 (Faculty of Science)</t>
  </si>
  <si>
    <t>Unit 2 (Geology department) - not used elsewhere in this document</t>
  </si>
  <si>
    <t>KU</t>
  </si>
  <si>
    <t xml:space="preserve">Grade A </t>
  </si>
  <si>
    <t>Faculty of Science</t>
  </si>
  <si>
    <t xml:space="preserve">Grade B </t>
  </si>
  <si>
    <t xml:space="preserve">Grade C </t>
  </si>
  <si>
    <t>LU</t>
  </si>
  <si>
    <t>SYKE</t>
  </si>
  <si>
    <t xml:space="preserve">technical </t>
  </si>
  <si>
    <t xml:space="preserve">administrative </t>
  </si>
  <si>
    <t>IOW</t>
  </si>
  <si>
    <t>Unit 1 (Fisheries)</t>
  </si>
  <si>
    <t>Unit 2 (Marine Biology)</t>
  </si>
  <si>
    <t>Unit 3 (Remote Sensing and Marine Optics)</t>
  </si>
  <si>
    <t>Unit 4 (Marine Systems)</t>
  </si>
  <si>
    <r>
      <t>technical</t>
    </r>
    <r>
      <rPr>
        <sz val="14"/>
        <color theme="1"/>
        <rFont val="Calibri"/>
        <family val="2"/>
        <scheme val="minor"/>
      </rPr>
      <t xml:space="preserve"> &amp;</t>
    </r>
  </si>
  <si>
    <t>Counts as person heads</t>
  </si>
  <si>
    <t>Unit 1 (Open Access Centre for Marine Research and Marine Science and Technology Centre)</t>
  </si>
  <si>
    <t>Unit 2 (Faculty of Marine Technologies and Natural Sciences)</t>
  </si>
  <si>
    <t>Klaipeda University</t>
  </si>
  <si>
    <t>Estonian Marine Institute (UT-EMI)</t>
  </si>
  <si>
    <t xml:space="preserve">Whole Institution (CAU) </t>
  </si>
  <si>
    <t>Whole Institution (IOW)</t>
  </si>
  <si>
    <t>GEOMAR Helmholtz Centre for Ocean Research Kiel</t>
  </si>
  <si>
    <t>Collection date of the data set</t>
  </si>
  <si>
    <t>Kiel University</t>
  </si>
  <si>
    <t>Kiel University of Applied Sciences</t>
  </si>
  <si>
    <t>Whole Institution (KU)*</t>
  </si>
  <si>
    <t>Whole Institution (LU)</t>
  </si>
  <si>
    <t>Lund University</t>
  </si>
  <si>
    <t>Finnish Environment Institute</t>
  </si>
  <si>
    <t>Whole Institution (SYKE)</t>
  </si>
  <si>
    <r>
      <t>Collection date of the data set:</t>
    </r>
    <r>
      <rPr>
        <sz val="14"/>
        <color theme="1"/>
        <rFont val="Calibri"/>
        <family val="2"/>
        <scheme val="minor"/>
      </rPr>
      <t/>
    </r>
  </si>
  <si>
    <t>Leibniz Institute for Baltic Sea Research Warnemünde</t>
  </si>
  <si>
    <r>
      <t xml:space="preserve">Grade </t>
    </r>
    <r>
      <rPr>
        <sz val="14"/>
        <color theme="1"/>
        <rFont val="Calibri"/>
        <family val="2"/>
        <scheme val="minor"/>
      </rPr>
      <t>B</t>
    </r>
  </si>
  <si>
    <t xml:space="preserve"> </t>
  </si>
  <si>
    <t>Units 1 and 2</t>
  </si>
  <si>
    <t>Glass Ceiling Index ( Grade C-B)</t>
  </si>
  <si>
    <t>infinite number</t>
  </si>
  <si>
    <t xml:space="preserve">UT-EMI </t>
  </si>
  <si>
    <t>Glass Ceiling Index (GradeB-A )</t>
  </si>
  <si>
    <t>Glass Ceiling Index (She Figures)</t>
  </si>
  <si>
    <t>not available</t>
  </si>
  <si>
    <t>not applicable</t>
  </si>
  <si>
    <t>Name(s) of unit(s)</t>
  </si>
  <si>
    <t>percentage of women working part-time</t>
  </si>
  <si>
    <t>percentage of men working part-time</t>
  </si>
  <si>
    <t>no</t>
  </si>
  <si>
    <t>Percentage of women</t>
  </si>
  <si>
    <t>PhD students</t>
  </si>
  <si>
    <t>Units 1 and 3</t>
  </si>
  <si>
    <t>Postdoctorial postions</t>
  </si>
  <si>
    <t>Academic position</t>
  </si>
  <si>
    <t>Gender pay gap (%) based on gross hourly earnings</t>
  </si>
  <si>
    <t>Year</t>
  </si>
  <si>
    <t xml:space="preserve">Institution
</t>
  </si>
  <si>
    <t xml:space="preserve">Note 1: No data is available from UT-EMI, Kiel UAS and LU as they do not organise scientific cruises. </t>
  </si>
  <si>
    <t>Board of Directors (Direktorium)</t>
  </si>
  <si>
    <t>Senate</t>
  </si>
  <si>
    <t>Presidium</t>
  </si>
  <si>
    <t>Committee 4 (Coastal Research and Planning institute (2008-2013) reorganized into Marine Science and Technology Centre (2014), reorganized into Open Access Centre (2015-2017))</t>
  </si>
  <si>
    <t>Faculty board</t>
  </si>
  <si>
    <t>Appointment board at the Faculty of Science</t>
  </si>
  <si>
    <t>proportion of women chief scientists</t>
  </si>
  <si>
    <t>proportion of men chief scientists</t>
  </si>
  <si>
    <t xml:space="preserve">Name of Committee 
</t>
  </si>
  <si>
    <t>Board of Governors</t>
  </si>
  <si>
    <t>Consultatory Board of Directors</t>
  </si>
  <si>
    <t>Senate (University of Tartu)</t>
  </si>
  <si>
    <t>Council (University of Tartu)</t>
  </si>
  <si>
    <t>Council (UT-EMI)</t>
  </si>
  <si>
    <t>Executive board of the Future Ocean Excellence Cluster</t>
  </si>
  <si>
    <t>Scientific Advisory Board</t>
  </si>
  <si>
    <t>Convent (computer science and electrical engineering)</t>
  </si>
  <si>
    <t>Convent (mechanical engineering)</t>
  </si>
  <si>
    <t>Council</t>
  </si>
  <si>
    <t>Board of Faculty of Marine Technologies and Natural Sciences</t>
  </si>
  <si>
    <t>SYKE Management group</t>
  </si>
  <si>
    <t>Board of Leaders</t>
  </si>
  <si>
    <t>percentage of women in the committee</t>
  </si>
  <si>
    <r>
      <t xml:space="preserve">total number of </t>
    </r>
    <r>
      <rPr>
        <b/>
        <sz val="14"/>
        <rFont val="Calibri"/>
        <family val="2"/>
        <scheme val="minor"/>
      </rPr>
      <t>open/advertised positions to be fulfilled</t>
    </r>
  </si>
  <si>
    <t>2017 (Jan-Nov)</t>
  </si>
  <si>
    <t>FO</t>
  </si>
  <si>
    <t xml:space="preserve">not determined </t>
  </si>
  <si>
    <t>2014 (PhD Call)</t>
  </si>
  <si>
    <t>not determined</t>
  </si>
  <si>
    <t>2014 (Postdoc Call)</t>
  </si>
  <si>
    <t>2012 (2+1 year funding)</t>
  </si>
  <si>
    <t>2012 (5 year funding)</t>
  </si>
  <si>
    <t>whole instituion</t>
  </si>
  <si>
    <t>faculty of mechanical 
engineering and computer
science &amp; eletrical engineering (F M&amp;CE)</t>
  </si>
  <si>
    <t>F M&amp;CE</t>
  </si>
  <si>
    <t xml:space="preserve">                F M&amp;CE</t>
  </si>
  <si>
    <t>Majority of Unit1 (Biomedical sciences (according to Lithuanian clasification))</t>
  </si>
  <si>
    <t>Majority of Unit2 (Technological sciences (according to Lithuanian clasification))</t>
  </si>
  <si>
    <t>Field of Biomedical sciences, Ecology and environmental Sciences</t>
  </si>
  <si>
    <t>Field of Technological Sciences, Transport engineering</t>
  </si>
  <si>
    <t>Fiels of Physical Sciences, Physical Geography</t>
  </si>
  <si>
    <t>no data</t>
  </si>
  <si>
    <t>not calculated</t>
  </si>
  <si>
    <t xml:space="preserve">Note 1: No data is available from UT-EMI. </t>
  </si>
  <si>
    <t>Note: For some academic levels, the gender pay gap could not be calculated since no women are employed at this level.</t>
  </si>
  <si>
    <t xml:space="preserve">total number of scientific cruises organized by the institution </t>
  </si>
  <si>
    <t>total number of members in the committee</t>
  </si>
  <si>
    <t xml:space="preserve">Name(s) of unit(s) </t>
  </si>
  <si>
    <t>1.1.Scissor diagram for academic staff</t>
  </si>
  <si>
    <t xml:space="preserve">General numbers and research units </t>
  </si>
  <si>
    <t>1.2.Glass Ceiling Index</t>
  </si>
  <si>
    <t>2.1.Gender pay gap</t>
  </si>
  <si>
    <t>2.2. Part-time employment</t>
  </si>
  <si>
    <t>2.3.Sex of the chief scientist on scientific cruises</t>
  </si>
  <si>
    <t>3.Women’s representation in committees</t>
  </si>
  <si>
    <t>4.Percentage of women within the recruitment process</t>
  </si>
  <si>
    <t>proportion of applications from women</t>
  </si>
  <si>
    <t>proportion of women interviewed</t>
  </si>
  <si>
    <t>proportion of women recruited</t>
  </si>
  <si>
    <t>Note 2: For some academic levels in a given year, the proportions are marked as "not calculated" because (i) either no positions were opened or (ii) no women or no men were involved in a given recruitment step.</t>
  </si>
  <si>
    <t>Board of leaders</t>
  </si>
  <si>
    <t>Counts as full time equivalent</t>
  </si>
  <si>
    <t>Note: percentages calculated from ≤5 women or men (WposX, MposX) are marked in red</t>
  </si>
  <si>
    <t>Note: percentages calculated from ≤5 women or men (Wi, Mi) are marked in red</t>
  </si>
  <si>
    <t>Bachelor and Master students</t>
  </si>
  <si>
    <t>Master students</t>
  </si>
  <si>
    <t>Bachelor students</t>
  </si>
  <si>
    <t>Master + Bachelor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</si>
</sst>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409]mmm\-yy;@"/>
  </numFmts>
  <fonts count="26"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Verdana"/>
      <family val="2"/>
    </font>
    <font>
      <sz val="12"/>
      <color indexed="10"/>
      <name val="Calibri"/>
      <family val="2"/>
    </font>
    <font>
      <sz val="14"/>
      <name val="Calibri"/>
      <family val="2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0000"/>
      <name val="Calibri (Body)_x0000_"/>
    </font>
    <font>
      <sz val="9"/>
      <color rgb="FF000000"/>
      <name val="Tahoma"/>
      <family val="2"/>
    </font>
    <font>
      <sz val="14"/>
      <color rgb="FFC00000"/>
      <name val="Calibri"/>
      <family val="2"/>
      <scheme val="minor"/>
    </font>
    <font>
      <b/>
      <sz val="14"/>
      <color rgb="FF2F4D77"/>
      <name val="Calibri"/>
      <family val="2"/>
      <scheme val="minor"/>
    </font>
    <font>
      <b/>
      <sz val="14"/>
      <color rgb="FF32679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0"/>
    <xf numFmtId="44" fontId="2" fillId="0" borderId="0" applyFont="0" applyFill="0" applyBorder="0" applyAlignment="0" applyProtection="0"/>
    <xf numFmtId="0" fontId="1" fillId="0" borderId="0"/>
  </cellStyleXfs>
  <cellXfs count="276">
    <xf numFmtId="0" fontId="0" fillId="0" borderId="0" xfId="0"/>
    <xf numFmtId="0" fontId="17" fillId="0" borderId="0" xfId="0" applyFont="1"/>
    <xf numFmtId="0" fontId="5" fillId="2" borderId="0" xfId="0" applyFont="1" applyFill="1" applyBorder="1" applyAlignment="1">
      <alignment horizontal="center" vertical="top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top"/>
    </xf>
    <xf numFmtId="0" fontId="5" fillId="4" borderId="0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9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5" fillId="4" borderId="0" xfId="0" applyFont="1" applyFill="1" applyBorder="1" applyProtection="1">
      <protection locked="0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5" borderId="0" xfId="0" applyFill="1"/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center" vertical="top"/>
    </xf>
    <xf numFmtId="9" fontId="5" fillId="5" borderId="0" xfId="0" applyNumberFormat="1" applyFont="1" applyFill="1" applyBorder="1" applyAlignment="1">
      <alignment horizontal="center" vertical="top"/>
    </xf>
    <xf numFmtId="0" fontId="5" fillId="0" borderId="0" xfId="0" applyFont="1" applyAlignment="1" applyProtection="1">
      <alignment horizontal="center" vertical="top"/>
      <protection locked="0"/>
    </xf>
    <xf numFmtId="0" fontId="6" fillId="4" borderId="0" xfId="0" applyFont="1" applyFill="1" applyBorder="1" applyAlignment="1" applyProtection="1">
      <alignment horizontal="left" vertical="top"/>
      <protection locked="0"/>
    </xf>
    <xf numFmtId="0" fontId="0" fillId="4" borderId="0" xfId="0" applyFill="1" applyBorder="1"/>
    <xf numFmtId="0" fontId="4" fillId="5" borderId="0" xfId="0" applyFont="1" applyFill="1"/>
    <xf numFmtId="0" fontId="4" fillId="4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 applyProtection="1">
      <alignment horizontal="left" vertical="top"/>
      <protection locked="0"/>
    </xf>
    <xf numFmtId="0" fontId="5" fillId="2" borderId="0" xfId="0" applyFont="1" applyFill="1" applyBorder="1" applyAlignment="1">
      <alignment horizontal="left" vertical="top" wrapText="1"/>
    </xf>
    <xf numFmtId="9" fontId="5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/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>
      <alignment vertical="top"/>
    </xf>
    <xf numFmtId="0" fontId="5" fillId="6" borderId="0" xfId="0" applyFont="1" applyFill="1" applyBorder="1" applyAlignment="1" applyProtection="1">
      <alignment horizontal="left" vertical="top"/>
      <protection locked="0"/>
    </xf>
    <xf numFmtId="0" fontId="5" fillId="6" borderId="0" xfId="0" applyFont="1" applyFill="1" applyBorder="1" applyAlignment="1" applyProtection="1">
      <alignment horizontal="center" vertical="top"/>
      <protection locked="0"/>
    </xf>
    <xf numFmtId="9" fontId="5" fillId="6" borderId="0" xfId="0" applyNumberFormat="1" applyFont="1" applyFill="1" applyBorder="1" applyAlignment="1" applyProtection="1">
      <alignment horizontal="center" vertical="top"/>
    </xf>
    <xf numFmtId="0" fontId="0" fillId="6" borderId="0" xfId="0" applyFill="1"/>
    <xf numFmtId="0" fontId="11" fillId="0" borderId="0" xfId="0" applyFont="1" applyBorder="1" applyAlignment="1" applyProtection="1">
      <alignment horizontal="center" vertical="top"/>
      <protection locked="0"/>
    </xf>
    <xf numFmtId="0" fontId="10" fillId="8" borderId="0" xfId="0" applyFont="1" applyFill="1" applyBorder="1" applyAlignment="1">
      <alignment horizontal="left" vertical="top"/>
    </xf>
    <xf numFmtId="0" fontId="0" fillId="8" borderId="0" xfId="0" applyFill="1" applyBorder="1"/>
    <xf numFmtId="0" fontId="11" fillId="0" borderId="0" xfId="0" applyFont="1" applyAlignment="1" applyProtection="1">
      <alignment horizontal="center" vertical="top"/>
      <protection locked="0"/>
    </xf>
    <xf numFmtId="0" fontId="11" fillId="7" borderId="0" xfId="0" applyFont="1" applyFill="1" applyBorder="1" applyAlignment="1" applyProtection="1">
      <alignment horizontal="left" vertical="top"/>
      <protection locked="0"/>
    </xf>
    <xf numFmtId="0" fontId="11" fillId="7" borderId="0" xfId="0" applyFont="1" applyFill="1" applyBorder="1" applyAlignment="1" applyProtection="1">
      <alignment horizontal="center" vertical="top"/>
      <protection locked="0"/>
    </xf>
    <xf numFmtId="0" fontId="11" fillId="9" borderId="0" xfId="0" applyFont="1" applyFill="1" applyBorder="1" applyAlignment="1" applyProtection="1">
      <alignment horizontal="left" vertical="top"/>
      <protection locked="0"/>
    </xf>
    <xf numFmtId="0" fontId="0" fillId="7" borderId="0" xfId="0" applyFill="1"/>
    <xf numFmtId="9" fontId="11" fillId="7" borderId="0" xfId="0" applyNumberFormat="1" applyFont="1" applyFill="1" applyBorder="1" applyAlignment="1" applyProtection="1">
      <alignment horizontal="center" vertical="top"/>
    </xf>
    <xf numFmtId="0" fontId="10" fillId="7" borderId="0" xfId="0" applyFont="1" applyFill="1"/>
    <xf numFmtId="0" fontId="11" fillId="0" borderId="0" xfId="0" applyFont="1" applyProtection="1">
      <protection locked="0"/>
    </xf>
    <xf numFmtId="0" fontId="0" fillId="9" borderId="0" xfId="0" applyFill="1"/>
    <xf numFmtId="9" fontId="11" fillId="9" borderId="0" xfId="0" applyNumberFormat="1" applyFont="1" applyFill="1" applyBorder="1" applyAlignment="1" applyProtection="1">
      <alignment horizontal="center" vertical="top"/>
    </xf>
    <xf numFmtId="0" fontId="0" fillId="9" borderId="0" xfId="0" applyFill="1" applyBorder="1"/>
    <xf numFmtId="0" fontId="0" fillId="5" borderId="0" xfId="0" applyFill="1" applyBorder="1"/>
    <xf numFmtId="0" fontId="5" fillId="0" borderId="0" xfId="0" applyFont="1" applyAlignment="1">
      <alignment horizontal="center" vertical="top"/>
    </xf>
    <xf numFmtId="0" fontId="5" fillId="8" borderId="0" xfId="0" applyFont="1" applyFill="1" applyBorder="1" applyAlignment="1">
      <alignment horizontal="left" vertical="top"/>
    </xf>
    <xf numFmtId="0" fontId="5" fillId="8" borderId="0" xfId="0" applyFont="1" applyFill="1" applyBorder="1" applyAlignment="1">
      <alignment horizontal="center" vertical="top"/>
    </xf>
    <xf numFmtId="9" fontId="5" fillId="8" borderId="0" xfId="0" applyNumberFormat="1" applyFont="1" applyFill="1" applyBorder="1" applyAlignment="1">
      <alignment horizontal="center" vertical="top"/>
    </xf>
    <xf numFmtId="2" fontId="5" fillId="8" borderId="0" xfId="0" applyNumberFormat="1" applyFont="1" applyFill="1" applyBorder="1" applyAlignment="1">
      <alignment horizontal="center" vertical="top"/>
    </xf>
    <xf numFmtId="0" fontId="4" fillId="9" borderId="0" xfId="0" applyFont="1" applyFill="1" applyBorder="1"/>
    <xf numFmtId="1" fontId="5" fillId="5" borderId="0" xfId="0" applyNumberFormat="1" applyFont="1" applyFill="1" applyBorder="1" applyAlignment="1">
      <alignment horizontal="center" vertical="top"/>
    </xf>
    <xf numFmtId="9" fontId="5" fillId="0" borderId="0" xfId="0" applyNumberFormat="1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1" fontId="5" fillId="8" borderId="0" xfId="0" applyNumberFormat="1" applyFont="1" applyFill="1" applyBorder="1" applyAlignment="1">
      <alignment horizontal="center" vertical="top"/>
    </xf>
    <xf numFmtId="0" fontId="0" fillId="8" borderId="0" xfId="0" applyFill="1"/>
    <xf numFmtId="9" fontId="5" fillId="7" borderId="0" xfId="0" applyNumberFormat="1" applyFont="1" applyFill="1" applyBorder="1" applyAlignment="1" applyProtection="1">
      <alignment horizontal="center" vertical="top"/>
    </xf>
    <xf numFmtId="0" fontId="5" fillId="7" borderId="0" xfId="0" applyFont="1" applyFill="1" applyBorder="1" applyAlignment="1" applyProtection="1">
      <alignment horizontal="left" vertical="top"/>
      <protection locked="0"/>
    </xf>
    <xf numFmtId="0" fontId="5" fillId="7" borderId="0" xfId="0" applyFont="1" applyFill="1" applyBorder="1" applyAlignment="1" applyProtection="1">
      <alignment horizontal="center" vertical="top"/>
      <protection locked="0"/>
    </xf>
    <xf numFmtId="9" fontId="5" fillId="9" borderId="0" xfId="0" applyNumberFormat="1" applyFont="1" applyFill="1" applyBorder="1" applyAlignment="1" applyProtection="1">
      <alignment horizontal="center" vertical="top"/>
    </xf>
    <xf numFmtId="0" fontId="5" fillId="9" borderId="0" xfId="0" applyFont="1" applyFill="1" applyBorder="1" applyAlignment="1" applyProtection="1">
      <alignment horizontal="left" vertical="top"/>
      <protection locked="0"/>
    </xf>
    <xf numFmtId="0" fontId="5" fillId="9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>
      <alignment vertical="top"/>
    </xf>
    <xf numFmtId="0" fontId="4" fillId="5" borderId="0" xfId="0" applyFont="1" applyFill="1" applyBorder="1"/>
    <xf numFmtId="0" fontId="4" fillId="4" borderId="0" xfId="0" applyFont="1" applyFill="1" applyBorder="1"/>
    <xf numFmtId="0" fontId="0" fillId="2" borderId="0" xfId="0" applyFill="1" applyBorder="1"/>
    <xf numFmtId="1" fontId="5" fillId="2" borderId="0" xfId="0" applyNumberFormat="1" applyFont="1" applyFill="1" applyBorder="1" applyAlignment="1" applyProtection="1">
      <alignment horizontal="left" vertical="top"/>
      <protection locked="0"/>
    </xf>
    <xf numFmtId="0" fontId="4" fillId="6" borderId="0" xfId="0" applyFont="1" applyFill="1" applyBorder="1"/>
    <xf numFmtId="0" fontId="0" fillId="6" borderId="0" xfId="0" applyFill="1" applyBorder="1"/>
    <xf numFmtId="0" fontId="4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14" fillId="8" borderId="0" xfId="0" applyFont="1" applyFill="1"/>
    <xf numFmtId="0" fontId="4" fillId="7" borderId="0" xfId="0" applyFont="1" applyFill="1" applyAlignment="1">
      <alignment vertical="top"/>
    </xf>
    <xf numFmtId="0" fontId="4" fillId="9" borderId="0" xfId="0" applyFont="1" applyFill="1"/>
    <xf numFmtId="0" fontId="5" fillId="9" borderId="0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center" vertical="top"/>
    </xf>
    <xf numFmtId="0" fontId="4" fillId="3" borderId="0" xfId="0" applyFont="1" applyFill="1" applyBorder="1"/>
    <xf numFmtId="9" fontId="13" fillId="3" borderId="0" xfId="0" applyNumberFormat="1" applyFont="1" applyFill="1" applyBorder="1" applyAlignment="1">
      <alignment horizontal="center" vertical="top"/>
    </xf>
    <xf numFmtId="0" fontId="0" fillId="3" borderId="0" xfId="0" applyFill="1" applyBorder="1"/>
    <xf numFmtId="0" fontId="5" fillId="10" borderId="0" xfId="0" applyFont="1" applyFill="1" applyAlignment="1">
      <alignment horizontal="center" vertical="top"/>
    </xf>
    <xf numFmtId="0" fontId="0" fillId="3" borderId="0" xfId="0" applyFill="1"/>
    <xf numFmtId="9" fontId="5" fillId="3" borderId="0" xfId="0" applyNumberFormat="1" applyFont="1" applyFill="1" applyBorder="1" applyAlignment="1">
      <alignment horizontal="center" vertical="top"/>
    </xf>
    <xf numFmtId="0" fontId="4" fillId="8" borderId="0" xfId="0" applyFont="1" applyFill="1" applyBorder="1"/>
    <xf numFmtId="0" fontId="4" fillId="0" borderId="0" xfId="0" applyFont="1" applyAlignment="1">
      <alignment horizontal="center" vertical="top"/>
    </xf>
    <xf numFmtId="0" fontId="6" fillId="8" borderId="0" xfId="0" applyFont="1" applyFill="1" applyBorder="1" applyAlignment="1">
      <alignment horizontal="center" vertical="top"/>
    </xf>
    <xf numFmtId="0" fontId="5" fillId="6" borderId="0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2" fontId="5" fillId="5" borderId="0" xfId="0" applyNumberFormat="1" applyFont="1" applyFill="1" applyBorder="1" applyAlignment="1">
      <alignment horizontal="center" vertical="top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justify" vertical="center"/>
    </xf>
    <xf numFmtId="9" fontId="6" fillId="4" borderId="0" xfId="0" applyNumberFormat="1" applyFont="1" applyFill="1" applyBorder="1" applyAlignment="1" applyProtection="1">
      <alignment horizontal="center" vertical="top"/>
    </xf>
    <xf numFmtId="0" fontId="5" fillId="0" borderId="0" xfId="0" applyFont="1" applyFill="1" applyBorder="1"/>
    <xf numFmtId="0" fontId="0" fillId="0" borderId="0" xfId="0" applyFill="1"/>
    <xf numFmtId="0" fontId="4" fillId="3" borderId="0" xfId="0" applyFont="1" applyFill="1" applyBorder="1" applyAlignment="1">
      <alignment horizontal="left" vertical="top"/>
    </xf>
    <xf numFmtId="0" fontId="4" fillId="8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4" fillId="7" borderId="0" xfId="0" applyFont="1" applyFill="1" applyBorder="1" applyAlignment="1">
      <alignment horizontal="left" vertical="top"/>
    </xf>
    <xf numFmtId="0" fontId="5" fillId="8" borderId="0" xfId="0" applyFont="1" applyFill="1" applyBorder="1"/>
    <xf numFmtId="0" fontId="4" fillId="0" borderId="0" xfId="0" applyFont="1" applyFill="1" applyBorder="1" applyAlignment="1">
      <alignment horizontal="left" vertical="top" wrapText="1"/>
    </xf>
    <xf numFmtId="9" fontId="4" fillId="8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1" fontId="6" fillId="8" borderId="0" xfId="0" applyNumberFormat="1" applyFont="1" applyFill="1" applyBorder="1" applyAlignment="1">
      <alignment horizontal="center" vertical="top"/>
    </xf>
    <xf numFmtId="0" fontId="6" fillId="0" borderId="0" xfId="0" applyFont="1"/>
    <xf numFmtId="0" fontId="5" fillId="8" borderId="0" xfId="0" applyFont="1" applyFill="1" applyAlignment="1">
      <alignment horizontal="center" vertical="top"/>
    </xf>
    <xf numFmtId="9" fontId="5" fillId="8" borderId="0" xfId="0" applyNumberFormat="1" applyFont="1" applyFill="1" applyAlignment="1">
      <alignment horizontal="center" vertical="top"/>
    </xf>
    <xf numFmtId="0" fontId="5" fillId="8" borderId="1" xfId="0" applyFont="1" applyFill="1" applyBorder="1"/>
    <xf numFmtId="0" fontId="4" fillId="8" borderId="1" xfId="0" applyFont="1" applyFill="1" applyBorder="1" applyAlignment="1">
      <alignment horizontal="left" vertical="top"/>
    </xf>
    <xf numFmtId="0" fontId="4" fillId="8" borderId="1" xfId="0" applyFont="1" applyFill="1" applyBorder="1" applyAlignment="1">
      <alignment horizontal="center" vertical="top"/>
    </xf>
    <xf numFmtId="0" fontId="5" fillId="7" borderId="0" xfId="0" applyFont="1" applyFill="1" applyBorder="1" applyAlignment="1">
      <alignment horizontal="left" vertical="top"/>
    </xf>
    <xf numFmtId="0" fontId="4" fillId="7" borderId="0" xfId="0" applyFont="1" applyFill="1" applyBorder="1" applyAlignment="1" applyProtection="1">
      <alignment horizontal="left" vertical="top"/>
      <protection locked="0"/>
    </xf>
    <xf numFmtId="0" fontId="4" fillId="7" borderId="1" xfId="0" applyFont="1" applyFill="1" applyBorder="1" applyAlignment="1">
      <alignment horizontal="left" vertical="top"/>
    </xf>
    <xf numFmtId="0" fontId="4" fillId="7" borderId="1" xfId="0" applyFont="1" applyFill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4" fillId="4" borderId="0" xfId="0" applyFont="1" applyFill="1" applyBorder="1" applyAlignment="1" applyProtection="1">
      <alignment horizontal="left" vertical="top"/>
      <protection locked="0"/>
    </xf>
    <xf numFmtId="0" fontId="4" fillId="6" borderId="0" xfId="0" applyFont="1" applyFill="1" applyBorder="1" applyAlignment="1" applyProtection="1">
      <alignment horizontal="left" vertical="top"/>
      <protection locked="0"/>
    </xf>
    <xf numFmtId="0" fontId="4" fillId="9" borderId="0" xfId="0" applyFont="1" applyFill="1" applyBorder="1" applyAlignment="1" applyProtection="1">
      <alignment horizontal="left" vertical="top"/>
      <protection locked="0"/>
    </xf>
    <xf numFmtId="0" fontId="4" fillId="3" borderId="0" xfId="0" applyFont="1" applyFill="1" applyBorder="1" applyAlignment="1">
      <alignment horizontal="center" vertical="top"/>
    </xf>
    <xf numFmtId="9" fontId="4" fillId="3" borderId="0" xfId="0" applyNumberFormat="1" applyFont="1" applyFill="1" applyBorder="1" applyAlignment="1">
      <alignment horizontal="center" vertical="top"/>
    </xf>
    <xf numFmtId="14" fontId="5" fillId="4" borderId="0" xfId="0" applyNumberFormat="1" applyFont="1" applyFill="1" applyBorder="1" applyAlignment="1" applyProtection="1">
      <alignment horizontal="left" vertical="top"/>
      <protection locked="0"/>
    </xf>
    <xf numFmtId="14" fontId="5" fillId="3" borderId="0" xfId="0" applyNumberFormat="1" applyFont="1" applyFill="1" applyBorder="1" applyAlignment="1">
      <alignment horizontal="left" vertical="top"/>
    </xf>
    <xf numFmtId="14" fontId="5" fillId="2" borderId="0" xfId="0" applyNumberFormat="1" applyFont="1" applyFill="1" applyBorder="1" applyAlignment="1" applyProtection="1">
      <alignment horizontal="left" vertical="top"/>
      <protection locked="0"/>
    </xf>
    <xf numFmtId="14" fontId="5" fillId="8" borderId="0" xfId="0" applyNumberFormat="1" applyFont="1" applyFill="1" applyBorder="1" applyAlignment="1" applyProtection="1">
      <alignment horizontal="left" vertical="top"/>
      <protection locked="0"/>
    </xf>
    <xf numFmtId="14" fontId="5" fillId="9" borderId="0" xfId="0" applyNumberFormat="1" applyFont="1" applyFill="1" applyBorder="1" applyAlignment="1" applyProtection="1">
      <alignment horizontal="left" vertical="top"/>
      <protection locked="0"/>
    </xf>
    <xf numFmtId="0" fontId="12" fillId="0" borderId="0" xfId="0" applyFont="1" applyAlignment="1">
      <alignment vertical="center"/>
    </xf>
    <xf numFmtId="14" fontId="5" fillId="3" borderId="0" xfId="0" applyNumberFormat="1" applyFont="1" applyFill="1" applyBorder="1" applyAlignment="1" applyProtection="1">
      <alignment horizontal="left" vertical="top"/>
      <protection locked="0"/>
    </xf>
    <xf numFmtId="0" fontId="6" fillId="10" borderId="0" xfId="0" applyFont="1" applyFill="1" applyAlignment="1">
      <alignment vertical="top"/>
    </xf>
    <xf numFmtId="17" fontId="5" fillId="6" borderId="0" xfId="0" applyNumberFormat="1" applyFont="1" applyFill="1" applyAlignment="1">
      <alignment horizontal="left" vertical="top"/>
    </xf>
    <xf numFmtId="164" fontId="5" fillId="7" borderId="0" xfId="0" applyNumberFormat="1" applyFont="1" applyFill="1" applyAlignment="1">
      <alignment horizontal="left" vertical="top"/>
    </xf>
    <xf numFmtId="2" fontId="5" fillId="9" borderId="0" xfId="0" applyNumberFormat="1" applyFont="1" applyFill="1" applyBorder="1" applyAlignment="1">
      <alignment horizontal="center" vertical="top"/>
    </xf>
    <xf numFmtId="2" fontId="5" fillId="2" borderId="0" xfId="0" applyNumberFormat="1" applyFont="1" applyFill="1" applyBorder="1" applyAlignment="1">
      <alignment horizontal="center" vertical="top"/>
    </xf>
    <xf numFmtId="2" fontId="5" fillId="7" borderId="0" xfId="0" applyNumberFormat="1" applyFont="1" applyFill="1" applyBorder="1" applyAlignment="1">
      <alignment horizontal="center" vertical="top"/>
    </xf>
    <xf numFmtId="2" fontId="5" fillId="3" borderId="0" xfId="0" applyNumberFormat="1" applyFont="1" applyFill="1" applyBorder="1" applyAlignment="1">
      <alignment horizontal="center" vertical="top"/>
    </xf>
    <xf numFmtId="2" fontId="5" fillId="4" borderId="0" xfId="0" applyNumberFormat="1" applyFont="1" applyFill="1" applyBorder="1" applyAlignment="1" applyProtection="1">
      <alignment horizontal="center" vertical="top"/>
    </xf>
    <xf numFmtId="2" fontId="5" fillId="6" borderId="0" xfId="0" applyNumberFormat="1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5" fillId="7" borderId="0" xfId="0" applyFont="1" applyFill="1" applyAlignment="1">
      <alignment horizontal="center" vertical="top"/>
    </xf>
    <xf numFmtId="0" fontId="4" fillId="7" borderId="0" xfId="0" applyFont="1" applyFill="1" applyBorder="1" applyAlignment="1">
      <alignment horizontal="left" vertical="top" wrapText="1"/>
    </xf>
    <xf numFmtId="0" fontId="5" fillId="7" borderId="1" xfId="0" applyFont="1" applyFill="1" applyBorder="1" applyAlignment="1" applyProtection="1">
      <alignment horizontal="left" vertical="top"/>
      <protection locked="0"/>
    </xf>
    <xf numFmtId="0" fontId="5" fillId="7" borderId="1" xfId="0" applyFont="1" applyFill="1" applyBorder="1" applyAlignment="1" applyProtection="1">
      <alignment horizontal="center" vertical="top"/>
      <protection locked="0"/>
    </xf>
    <xf numFmtId="9" fontId="18" fillId="3" borderId="0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15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7" fillId="0" borderId="0" xfId="0" applyFont="1" applyFill="1"/>
    <xf numFmtId="0" fontId="19" fillId="0" borderId="0" xfId="0" applyFont="1" applyBorder="1" applyAlignment="1">
      <alignment horizontal="left" vertical="top"/>
    </xf>
    <xf numFmtId="9" fontId="20" fillId="5" borderId="0" xfId="0" applyNumberFormat="1" applyFont="1" applyFill="1" applyBorder="1" applyAlignment="1">
      <alignment horizontal="center" vertical="top"/>
    </xf>
    <xf numFmtId="9" fontId="20" fillId="4" borderId="0" xfId="0" applyNumberFormat="1" applyFont="1" applyFill="1" applyBorder="1" applyAlignment="1" applyProtection="1">
      <alignment horizontal="center" vertical="top"/>
    </xf>
    <xf numFmtId="9" fontId="20" fillId="2" borderId="0" xfId="0" applyNumberFormat="1" applyFont="1" applyFill="1" applyBorder="1" applyAlignment="1" applyProtection="1">
      <alignment horizontal="center" vertical="top"/>
    </xf>
    <xf numFmtId="9" fontId="20" fillId="6" borderId="0" xfId="0" applyNumberFormat="1" applyFont="1" applyFill="1" applyBorder="1" applyAlignment="1" applyProtection="1">
      <alignment horizontal="center" vertical="top"/>
    </xf>
    <xf numFmtId="9" fontId="21" fillId="3" borderId="0" xfId="0" applyNumberFormat="1" applyFont="1" applyFill="1" applyBorder="1" applyAlignment="1">
      <alignment horizontal="center" vertical="top"/>
    </xf>
    <xf numFmtId="0" fontId="5" fillId="5" borderId="0" xfId="0" applyNumberFormat="1" applyFont="1" applyFill="1" applyBorder="1" applyAlignment="1">
      <alignment horizontal="center" vertical="top"/>
    </xf>
    <xf numFmtId="0" fontId="5" fillId="0" borderId="0" xfId="0" applyFont="1"/>
    <xf numFmtId="0" fontId="4" fillId="2" borderId="0" xfId="0" applyFont="1" applyFill="1" applyBorder="1"/>
    <xf numFmtId="0" fontId="5" fillId="2" borderId="0" xfId="0" applyNumberFormat="1" applyFont="1" applyFill="1" applyBorder="1" applyAlignment="1">
      <alignment horizontal="center" vertical="top"/>
    </xf>
    <xf numFmtId="0" fontId="5" fillId="2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NumberFormat="1" applyFont="1" applyFill="1" applyBorder="1" applyAlignment="1" applyProtection="1">
      <alignment horizontal="center" vertical="top"/>
      <protection locked="0"/>
    </xf>
    <xf numFmtId="0" fontId="6" fillId="6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/>
    <xf numFmtId="0" fontId="4" fillId="7" borderId="0" xfId="0" applyFont="1" applyFill="1" applyBorder="1"/>
    <xf numFmtId="0" fontId="5" fillId="7" borderId="0" xfId="0" applyNumberFormat="1" applyFont="1" applyFill="1" applyBorder="1" applyAlignment="1" applyProtection="1">
      <alignment horizontal="center" vertical="top"/>
      <protection locked="0"/>
    </xf>
    <xf numFmtId="0" fontId="0" fillId="7" borderId="0" xfId="0" applyFill="1" applyBorder="1"/>
    <xf numFmtId="0" fontId="0" fillId="0" borderId="0" xfId="0" applyAlignment="1">
      <alignment horizontal="left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3" borderId="0" xfId="0" applyNumberFormat="1" applyFont="1" applyFill="1" applyBorder="1" applyAlignment="1">
      <alignment horizontal="center" vertical="top"/>
    </xf>
    <xf numFmtId="0" fontId="5" fillId="4" borderId="0" xfId="0" applyNumberFormat="1" applyFont="1" applyFill="1" applyBorder="1" applyAlignment="1" applyProtection="1">
      <alignment horizontal="center" vertical="top"/>
      <protection locked="0"/>
    </xf>
    <xf numFmtId="9" fontId="20" fillId="3" borderId="0" xfId="0" applyNumberFormat="1" applyFont="1" applyFill="1" applyBorder="1" applyAlignment="1">
      <alignment horizontal="center" vertical="top"/>
    </xf>
    <xf numFmtId="9" fontId="5" fillId="4" borderId="0" xfId="0" applyNumberFormat="1" applyFont="1" applyFill="1" applyBorder="1" applyAlignment="1" applyProtection="1">
      <alignment horizontal="center" vertical="top"/>
    </xf>
    <xf numFmtId="9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Border="1" applyAlignment="1">
      <alignment horizontal="center" vertical="top" wrapText="1"/>
    </xf>
    <xf numFmtId="9" fontId="12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4" fillId="5" borderId="0" xfId="0" applyFont="1" applyFill="1" applyBorder="1" applyAlignment="1">
      <alignment horizontal="left" vertical="top" wrapText="1"/>
    </xf>
    <xf numFmtId="0" fontId="5" fillId="5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1" fontId="5" fillId="2" borderId="0" xfId="0" applyNumberFormat="1" applyFont="1" applyFill="1" applyBorder="1" applyAlignment="1">
      <alignment horizontal="center" vertical="top"/>
    </xf>
    <xf numFmtId="1" fontId="5" fillId="2" borderId="0" xfId="0" applyNumberFormat="1" applyFont="1" applyFill="1" applyBorder="1" applyAlignment="1" applyProtection="1">
      <alignment horizontal="center" vertical="top"/>
      <protection locked="0"/>
    </xf>
    <xf numFmtId="0" fontId="4" fillId="8" borderId="0" xfId="0" applyFont="1" applyFill="1" applyBorder="1" applyAlignment="1">
      <alignment horizontal="left" vertical="top" wrapText="1"/>
    </xf>
    <xf numFmtId="0" fontId="5" fillId="8" borderId="0" xfId="0" applyFont="1" applyFill="1" applyBorder="1" applyAlignment="1">
      <alignment horizontal="center" vertical="top" wrapText="1"/>
    </xf>
    <xf numFmtId="0" fontId="4" fillId="9" borderId="0" xfId="0" applyFont="1" applyFill="1" applyBorder="1" applyAlignment="1" applyProtection="1">
      <alignment horizontal="left" vertical="top" wrapText="1"/>
      <protection locked="0"/>
    </xf>
    <xf numFmtId="0" fontId="5" fillId="9" borderId="0" xfId="0" applyFont="1" applyFill="1" applyBorder="1" applyAlignment="1" applyProtection="1">
      <alignment horizontal="center" vertical="top" wrapText="1"/>
      <protection locked="0"/>
    </xf>
    <xf numFmtId="1" fontId="5" fillId="9" borderId="0" xfId="0" applyNumberFormat="1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1" fontId="5" fillId="3" borderId="0" xfId="0" applyNumberFormat="1" applyFont="1" applyFill="1" applyBorder="1" applyAlignment="1" applyProtection="1">
      <alignment horizontal="center" vertical="top"/>
      <protection locked="0"/>
    </xf>
    <xf numFmtId="0" fontId="5" fillId="3" borderId="0" xfId="0" applyFont="1" applyFill="1" applyBorder="1" applyAlignment="1" applyProtection="1">
      <alignment horizontal="center" vertical="top"/>
      <protection locked="0"/>
    </xf>
    <xf numFmtId="0" fontId="14" fillId="5" borderId="0" xfId="0" applyFont="1" applyFill="1" applyBorder="1" applyAlignment="1">
      <alignment vertical="top"/>
    </xf>
    <xf numFmtId="0" fontId="5" fillId="5" borderId="2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 wrapText="1"/>
    </xf>
    <xf numFmtId="0" fontId="14" fillId="4" borderId="0" xfId="0" applyFont="1" applyFill="1"/>
    <xf numFmtId="0" fontId="6" fillId="4" borderId="0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14" fillId="2" borderId="0" xfId="0" applyFont="1" applyFill="1" applyBorder="1" applyAlignment="1">
      <alignment vertical="top"/>
    </xf>
    <xf numFmtId="0" fontId="5" fillId="2" borderId="0" xfId="0" applyFont="1" applyFill="1" applyBorder="1" applyAlignment="1" applyProtection="1">
      <alignment horizontal="center" vertical="top"/>
    </xf>
    <xf numFmtId="0" fontId="14" fillId="6" borderId="0" xfId="0" applyFont="1" applyFill="1" applyBorder="1"/>
    <xf numFmtId="0" fontId="5" fillId="6" borderId="0" xfId="0" applyFont="1" applyFill="1" applyBorder="1" applyAlignment="1" applyProtection="1">
      <alignment horizontal="center" vertical="top"/>
    </xf>
    <xf numFmtId="0" fontId="5" fillId="6" borderId="0" xfId="0" applyFont="1" applyFill="1" applyBorder="1" applyProtection="1">
      <protection locked="0"/>
    </xf>
    <xf numFmtId="0" fontId="14" fillId="8" borderId="0" xfId="0" applyFont="1" applyFill="1" applyBorder="1"/>
    <xf numFmtId="0" fontId="5" fillId="8" borderId="0" xfId="0" applyFont="1" applyFill="1" applyBorder="1" applyAlignment="1">
      <alignment horizontal="left" vertical="top" wrapText="1"/>
    </xf>
    <xf numFmtId="0" fontId="14" fillId="7" borderId="0" xfId="0" applyFont="1" applyFill="1" applyBorder="1" applyAlignment="1">
      <alignment vertical="top"/>
    </xf>
    <xf numFmtId="0" fontId="5" fillId="7" borderId="0" xfId="0" applyFont="1" applyFill="1" applyBorder="1" applyAlignment="1" applyProtection="1">
      <alignment horizontal="left" vertical="top" wrapText="1"/>
      <protection locked="0"/>
    </xf>
    <xf numFmtId="0" fontId="14" fillId="9" borderId="0" xfId="0" applyFont="1" applyFill="1" applyBorder="1"/>
    <xf numFmtId="0" fontId="14" fillId="3" borderId="0" xfId="0" applyFont="1" applyFill="1" applyBorder="1"/>
    <xf numFmtId="0" fontId="5" fillId="3" borderId="0" xfId="0" applyFont="1" applyFill="1" applyBorder="1" applyAlignment="1">
      <alignment horizontal="left" vertical="top" wrapText="1"/>
    </xf>
    <xf numFmtId="0" fontId="6" fillId="9" borderId="0" xfId="0" applyFont="1" applyFill="1" applyBorder="1" applyAlignment="1" applyProtection="1">
      <alignment horizontal="left" vertical="top" wrapText="1"/>
      <protection locked="0"/>
    </xf>
    <xf numFmtId="0" fontId="14" fillId="3" borderId="0" xfId="0" applyFont="1" applyFill="1" applyBorder="1" applyAlignment="1">
      <alignment vertical="top"/>
    </xf>
    <xf numFmtId="0" fontId="14" fillId="5" borderId="0" xfId="0" applyFont="1" applyFill="1" applyBorder="1"/>
    <xf numFmtId="0" fontId="5" fillId="5" borderId="0" xfId="0" applyFont="1" applyFill="1" applyBorder="1" applyAlignment="1" applyProtection="1">
      <alignment horizontal="left" vertical="top"/>
      <protection locked="0"/>
    </xf>
    <xf numFmtId="0" fontId="5" fillId="5" borderId="0" xfId="0" applyFont="1" applyFill="1" applyBorder="1" applyAlignment="1" applyProtection="1">
      <alignment horizontal="center" vertical="top"/>
      <protection locked="0"/>
    </xf>
    <xf numFmtId="2" fontId="0" fillId="0" borderId="0" xfId="0" applyNumberFormat="1"/>
    <xf numFmtId="0" fontId="14" fillId="6" borderId="0" xfId="0" applyFont="1" applyFill="1"/>
    <xf numFmtId="0" fontId="5" fillId="6" borderId="0" xfId="0" applyFont="1" applyFill="1" applyBorder="1" applyAlignment="1" applyProtection="1">
      <alignment horizontal="center" vertical="top" wrapText="1"/>
      <protection locked="0"/>
    </xf>
    <xf numFmtId="9" fontId="5" fillId="6" borderId="0" xfId="0" applyNumberFormat="1" applyFont="1" applyFill="1" applyBorder="1" applyAlignment="1" applyProtection="1">
      <alignment horizontal="center" vertical="top"/>
      <protection locked="0"/>
    </xf>
    <xf numFmtId="0" fontId="5" fillId="6" borderId="0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4" fillId="7" borderId="0" xfId="0" applyFont="1" applyFill="1" applyBorder="1"/>
    <xf numFmtId="0" fontId="0" fillId="0" borderId="0" xfId="0" applyProtection="1">
      <protection locked="0"/>
    </xf>
    <xf numFmtId="0" fontId="5" fillId="0" borderId="0" xfId="0" applyFont="1" applyFill="1" applyProtection="1">
      <protection locked="0"/>
    </xf>
    <xf numFmtId="0" fontId="6" fillId="9" borderId="0" xfId="0" applyFont="1" applyFill="1" applyBorder="1" applyAlignment="1">
      <alignment horizontal="center" vertical="top"/>
    </xf>
    <xf numFmtId="0" fontId="23" fillId="0" borderId="0" xfId="0" applyFont="1" applyProtection="1">
      <protection locked="0"/>
    </xf>
    <xf numFmtId="0" fontId="4" fillId="0" borderId="0" xfId="0" applyFont="1" applyAlignment="1">
      <alignment vertical="top"/>
    </xf>
    <xf numFmtId="1" fontId="5" fillId="9" borderId="0" xfId="0" applyNumberFormat="1" applyFont="1" applyFill="1" applyBorder="1" applyAlignment="1" applyProtection="1">
      <alignment horizontal="center" vertical="top" wrapText="1"/>
      <protection locked="0"/>
    </xf>
    <xf numFmtId="1" fontId="5" fillId="3" borderId="0" xfId="0" applyNumberFormat="1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 applyProtection="1">
      <alignment horizontal="center" vertical="top"/>
    </xf>
    <xf numFmtId="0" fontId="5" fillId="7" borderId="0" xfId="0" applyFont="1" applyFill="1" applyBorder="1" applyAlignment="1" applyProtection="1">
      <alignment horizontal="center" vertical="top"/>
    </xf>
    <xf numFmtId="9" fontId="25" fillId="4" borderId="0" xfId="0" applyNumberFormat="1" applyFont="1" applyFill="1" applyBorder="1" applyAlignment="1" applyProtection="1">
      <alignment horizontal="center" vertical="top"/>
    </xf>
    <xf numFmtId="9" fontId="25" fillId="3" borderId="0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9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  <protection locked="0"/>
    </xf>
    <xf numFmtId="2" fontId="5" fillId="0" borderId="0" xfId="0" applyNumberFormat="1" applyFont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24" fillId="3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2" fontId="24" fillId="5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5" fillId="6" borderId="0" xfId="0" applyNumberFormat="1" applyFont="1" applyFill="1" applyAlignment="1">
      <alignment horizontal="center"/>
    </xf>
    <xf numFmtId="2" fontId="5" fillId="8" borderId="0" xfId="0" applyNumberFormat="1" applyFont="1" applyFill="1" applyAlignment="1">
      <alignment horizontal="center"/>
    </xf>
    <xf numFmtId="2" fontId="24" fillId="8" borderId="0" xfId="0" applyNumberFormat="1" applyFont="1" applyFill="1" applyAlignment="1">
      <alignment horizontal="center"/>
    </xf>
    <xf numFmtId="2" fontId="5" fillId="7" borderId="0" xfId="0" applyNumberFormat="1" applyFont="1" applyFill="1" applyAlignment="1">
      <alignment horizontal="center"/>
    </xf>
    <xf numFmtId="2" fontId="24" fillId="7" borderId="0" xfId="0" applyNumberFormat="1" applyFont="1" applyFill="1" applyAlignment="1">
      <alignment horizontal="center"/>
    </xf>
    <xf numFmtId="2" fontId="5" fillId="9" borderId="0" xfId="0" applyNumberFormat="1" applyFont="1" applyFill="1" applyAlignment="1">
      <alignment horizontal="center"/>
    </xf>
    <xf numFmtId="2" fontId="24" fillId="9" borderId="0" xfId="0" applyNumberFormat="1" applyFont="1" applyFill="1" applyAlignment="1">
      <alignment horizontal="center"/>
    </xf>
    <xf numFmtId="9" fontId="5" fillId="3" borderId="0" xfId="0" applyNumberFormat="1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6" fillId="8" borderId="0" xfId="0" applyFont="1" applyFill="1" applyBorder="1" applyAlignment="1">
      <alignment horizontal="left" vertical="top"/>
    </xf>
    <xf numFmtId="9" fontId="20" fillId="8" borderId="0" xfId="0" applyNumberFormat="1" applyFont="1" applyFill="1" applyBorder="1" applyAlignment="1">
      <alignment horizontal="center" vertical="top"/>
    </xf>
    <xf numFmtId="0" fontId="6" fillId="7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9" fontId="5" fillId="0" borderId="0" xfId="0" applyNumberFormat="1" applyFont="1" applyFill="1" applyBorder="1" applyAlignment="1" applyProtection="1">
      <alignment horizontal="center" vertical="top"/>
      <protection locked="0"/>
    </xf>
    <xf numFmtId="0" fontId="25" fillId="0" borderId="0" xfId="0" applyFont="1" applyAlignment="1">
      <alignment wrapText="1"/>
    </xf>
    <xf numFmtId="0" fontId="0" fillId="0" borderId="0" xfId="0" applyAlignment="1">
      <alignment wrapText="1"/>
    </xf>
    <xf numFmtId="2" fontId="5" fillId="8" borderId="0" xfId="0" applyNumberFormat="1" applyFont="1" applyFill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8" borderId="0" xfId="0" applyFont="1" applyFill="1" applyBorder="1" applyAlignment="1">
      <alignment horizontal="center" vertical="top" wrapText="1"/>
    </xf>
  </cellXfs>
  <cellStyles count="10">
    <cellStyle name="Currency 2" xfId="8" xr:uid="{766F8286-C71A-514B-B82F-57A0413A9557}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  <cellStyle name="Standard 2" xfId="7" xr:uid="{00000000-0005-0000-0000-000007000000}"/>
    <cellStyle name="Standard 2 2" xfId="9" xr:uid="{F26169FC-836C-684B-953F-58F3C1200539}"/>
  </cellStyles>
  <dxfs count="0"/>
  <tableStyles count="0" defaultTableStyle="TableStyleMedium9" defaultPivotStyle="PivotStyleMedium4"/>
  <colors>
    <mruColors>
      <color rgb="FF326799"/>
      <color rgb="FF2F4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5D2A6-FFF6-EB49-8D45-DC91404734C6}">
  <sheetPr>
    <pageSetUpPr fitToPage="1"/>
  </sheetPr>
  <dimension ref="A1:J100"/>
  <sheetViews>
    <sheetView workbookViewId="0">
      <pane ySplit="2" topLeftCell="A83" activePane="bottomLeft" state="frozen"/>
      <selection pane="bottomLeft" activeCell="I75" sqref="I75"/>
    </sheetView>
  </sheetViews>
  <sheetFormatPr baseColWidth="10" defaultRowHeight="16"/>
  <cols>
    <col min="1" max="1" width="54.1640625" style="94" customWidth="1"/>
    <col min="2" max="2" width="17" style="94" customWidth="1"/>
    <col min="3" max="3" width="17.5" style="94" customWidth="1"/>
    <col min="4" max="9" width="24.1640625" style="94" customWidth="1"/>
    <col min="10" max="16384" width="10.83203125" style="94"/>
  </cols>
  <sheetData>
    <row r="1" spans="1:6" ht="23" customHeight="1">
      <c r="A1" s="9" t="s">
        <v>135</v>
      </c>
    </row>
    <row r="2" spans="1:6" ht="40">
      <c r="A2" s="14" t="s">
        <v>6</v>
      </c>
      <c r="B2" s="115" t="s">
        <v>53</v>
      </c>
      <c r="C2" s="9" t="s">
        <v>18</v>
      </c>
      <c r="D2" s="10" t="s">
        <v>19</v>
      </c>
      <c r="E2" s="11" t="s">
        <v>20</v>
      </c>
      <c r="F2" s="11" t="s">
        <v>21</v>
      </c>
    </row>
    <row r="3" spans="1:6" ht="19">
      <c r="A3" s="105" t="s">
        <v>52</v>
      </c>
      <c r="B3" s="136">
        <v>42916</v>
      </c>
      <c r="C3" s="105"/>
      <c r="D3" s="133"/>
      <c r="E3" s="134"/>
      <c r="F3" s="134"/>
    </row>
    <row r="4" spans="1:6" ht="19">
      <c r="A4" s="5" t="s">
        <v>22</v>
      </c>
      <c r="B4" s="5"/>
      <c r="C4" s="5" t="s">
        <v>23</v>
      </c>
      <c r="D4" s="6">
        <v>391</v>
      </c>
      <c r="E4" s="6">
        <v>175</v>
      </c>
      <c r="F4" s="6">
        <v>216</v>
      </c>
    </row>
    <row r="5" spans="1:6" ht="19">
      <c r="A5" s="88"/>
      <c r="B5" s="88"/>
      <c r="C5" s="5" t="s">
        <v>24</v>
      </c>
      <c r="D5" s="6">
        <v>180</v>
      </c>
      <c r="E5" s="6">
        <v>73</v>
      </c>
      <c r="F5" s="6">
        <v>107</v>
      </c>
    </row>
    <row r="6" spans="1:6" ht="19">
      <c r="A6" s="5"/>
      <c r="B6" s="5"/>
      <c r="C6" s="5" t="s">
        <v>25</v>
      </c>
      <c r="D6" s="6">
        <v>170</v>
      </c>
      <c r="E6" s="6">
        <v>116</v>
      </c>
      <c r="F6" s="6">
        <v>54</v>
      </c>
    </row>
    <row r="7" spans="1:6">
      <c r="A7" s="12"/>
      <c r="B7" s="12"/>
      <c r="C7" s="12"/>
      <c r="D7" s="12"/>
      <c r="E7" s="12"/>
      <c r="F7" s="12"/>
    </row>
    <row r="8" spans="1:6" ht="19">
      <c r="A8" s="130" t="s">
        <v>27</v>
      </c>
      <c r="B8" s="135">
        <v>42735</v>
      </c>
      <c r="C8" s="23"/>
      <c r="D8" s="23"/>
      <c r="E8" s="23"/>
      <c r="F8" s="23"/>
    </row>
    <row r="9" spans="1:6" ht="19">
      <c r="A9" s="7" t="s">
        <v>49</v>
      </c>
      <c r="B9" s="7"/>
      <c r="C9" s="7" t="s">
        <v>23</v>
      </c>
      <c r="D9" s="8">
        <v>47</v>
      </c>
      <c r="E9" s="8">
        <v>22</v>
      </c>
      <c r="F9" s="8">
        <v>25</v>
      </c>
    </row>
    <row r="10" spans="1:6" ht="19">
      <c r="A10" s="7"/>
      <c r="B10" s="7"/>
      <c r="C10" s="7" t="s">
        <v>24</v>
      </c>
      <c r="D10" s="8">
        <v>53</v>
      </c>
      <c r="E10" s="8">
        <v>28</v>
      </c>
      <c r="F10" s="8">
        <v>25</v>
      </c>
    </row>
    <row r="11" spans="1:6" ht="19">
      <c r="A11" s="7"/>
      <c r="B11" s="7"/>
      <c r="C11" s="7" t="s">
        <v>25</v>
      </c>
      <c r="D11" s="8">
        <v>7</v>
      </c>
      <c r="E11" s="8">
        <v>4</v>
      </c>
      <c r="F11" s="8">
        <v>3</v>
      </c>
    </row>
    <row r="12" spans="1:6" ht="19">
      <c r="A12" s="7"/>
      <c r="B12" s="7"/>
      <c r="C12" s="7"/>
      <c r="D12" s="8"/>
      <c r="E12" s="8"/>
      <c r="F12" s="8"/>
    </row>
    <row r="13" spans="1:6" ht="19">
      <c r="A13" s="22" t="s">
        <v>40</v>
      </c>
      <c r="B13" s="22"/>
      <c r="C13" s="7" t="s">
        <v>23</v>
      </c>
      <c r="D13" s="8">
        <v>16</v>
      </c>
      <c r="E13" s="8">
        <v>3</v>
      </c>
      <c r="F13" s="8">
        <v>13</v>
      </c>
    </row>
    <row r="14" spans="1:6" ht="19">
      <c r="A14" s="22"/>
      <c r="B14" s="22"/>
      <c r="C14" s="7" t="s">
        <v>24</v>
      </c>
      <c r="D14" s="8">
        <v>28</v>
      </c>
      <c r="E14" s="8">
        <v>11</v>
      </c>
      <c r="F14" s="8">
        <v>17</v>
      </c>
    </row>
    <row r="15" spans="1:6" ht="19">
      <c r="A15" s="22"/>
      <c r="B15" s="22"/>
      <c r="C15" s="7" t="s">
        <v>25</v>
      </c>
      <c r="D15" s="8">
        <v>0</v>
      </c>
      <c r="E15" s="8">
        <v>0</v>
      </c>
      <c r="F15" s="8">
        <v>0</v>
      </c>
    </row>
    <row r="16" spans="1:6" ht="19">
      <c r="A16" s="22"/>
      <c r="B16" s="22"/>
      <c r="C16" s="7"/>
      <c r="D16" s="8"/>
      <c r="E16" s="8"/>
      <c r="F16" s="8"/>
    </row>
    <row r="17" spans="1:6" ht="19">
      <c r="A17" s="22" t="s">
        <v>41</v>
      </c>
      <c r="B17" s="22"/>
      <c r="C17" s="7" t="s">
        <v>23</v>
      </c>
      <c r="D17" s="8">
        <v>22</v>
      </c>
      <c r="E17" s="8">
        <v>13</v>
      </c>
      <c r="F17" s="8">
        <v>9</v>
      </c>
    </row>
    <row r="18" spans="1:6" ht="19">
      <c r="A18" s="22"/>
      <c r="B18" s="22"/>
      <c r="C18" s="7" t="s">
        <v>24</v>
      </c>
      <c r="D18" s="8">
        <v>19</v>
      </c>
      <c r="E18" s="8">
        <v>13</v>
      </c>
      <c r="F18" s="8">
        <v>6</v>
      </c>
    </row>
    <row r="19" spans="1:6" ht="19">
      <c r="A19" s="22"/>
      <c r="B19" s="22"/>
      <c r="C19" s="7" t="s">
        <v>25</v>
      </c>
      <c r="D19" s="8">
        <v>0</v>
      </c>
      <c r="E19" s="8">
        <v>0</v>
      </c>
      <c r="F19" s="8">
        <v>0</v>
      </c>
    </row>
    <row r="20" spans="1:6" ht="19">
      <c r="A20" s="22"/>
      <c r="B20" s="22"/>
      <c r="C20" s="7"/>
      <c r="D20" s="8"/>
      <c r="E20" s="8"/>
      <c r="F20" s="8"/>
    </row>
    <row r="21" spans="1:6" ht="19">
      <c r="A21" s="22" t="s">
        <v>42</v>
      </c>
      <c r="B21" s="22"/>
      <c r="C21" s="7" t="s">
        <v>23</v>
      </c>
      <c r="D21" s="8">
        <v>7</v>
      </c>
      <c r="E21" s="8">
        <v>6</v>
      </c>
      <c r="F21" s="8">
        <v>1</v>
      </c>
    </row>
    <row r="22" spans="1:6" ht="19">
      <c r="A22" s="22"/>
      <c r="B22" s="22"/>
      <c r="C22" s="7" t="s">
        <v>24</v>
      </c>
      <c r="D22" s="8">
        <v>1</v>
      </c>
      <c r="E22" s="8">
        <v>1</v>
      </c>
      <c r="F22" s="8">
        <v>0</v>
      </c>
    </row>
    <row r="23" spans="1:6" ht="19">
      <c r="A23" s="22"/>
      <c r="B23" s="22"/>
      <c r="C23" s="7" t="s">
        <v>25</v>
      </c>
      <c r="D23" s="8">
        <v>0</v>
      </c>
      <c r="E23" s="8">
        <v>0</v>
      </c>
      <c r="F23" s="8">
        <v>0</v>
      </c>
    </row>
    <row r="24" spans="1:6" ht="19">
      <c r="A24" s="22"/>
      <c r="B24" s="22"/>
      <c r="C24" s="7"/>
      <c r="D24" s="8"/>
      <c r="E24" s="8"/>
      <c r="F24" s="8"/>
    </row>
    <row r="25" spans="1:6" ht="19">
      <c r="A25" s="22" t="s">
        <v>43</v>
      </c>
      <c r="B25" s="22"/>
      <c r="C25" s="7" t="s">
        <v>23</v>
      </c>
      <c r="D25" s="8">
        <v>2</v>
      </c>
      <c r="E25" s="8">
        <v>0</v>
      </c>
      <c r="F25" s="8">
        <v>2</v>
      </c>
    </row>
    <row r="26" spans="1:6" ht="19">
      <c r="A26" s="22"/>
      <c r="B26" s="22"/>
      <c r="C26" s="7" t="s">
        <v>24</v>
      </c>
      <c r="D26" s="8">
        <v>5</v>
      </c>
      <c r="E26" s="8">
        <v>3</v>
      </c>
      <c r="F26" s="8">
        <v>2</v>
      </c>
    </row>
    <row r="27" spans="1:6" ht="19">
      <c r="A27" s="22"/>
      <c r="B27" s="22"/>
      <c r="C27" s="7" t="s">
        <v>25</v>
      </c>
      <c r="D27" s="8">
        <v>0</v>
      </c>
      <c r="E27" s="8">
        <v>0</v>
      </c>
      <c r="F27" s="8">
        <v>0</v>
      </c>
    </row>
    <row r="28" spans="1:6" ht="19">
      <c r="A28" s="22"/>
      <c r="B28" s="22"/>
      <c r="C28" s="7"/>
      <c r="D28" s="8"/>
      <c r="E28" s="8"/>
      <c r="F28" s="8"/>
    </row>
    <row r="29" spans="1:6" ht="19">
      <c r="A29" s="22" t="s">
        <v>26</v>
      </c>
      <c r="B29" s="22"/>
      <c r="C29" s="13"/>
      <c r="D29" s="8">
        <v>7</v>
      </c>
      <c r="E29" s="8">
        <v>4</v>
      </c>
      <c r="F29" s="8">
        <v>3</v>
      </c>
    </row>
    <row r="30" spans="1:6" ht="19">
      <c r="A30" s="3"/>
      <c r="B30" s="3"/>
      <c r="C30" s="3"/>
      <c r="D30" s="4"/>
      <c r="E30" s="4"/>
      <c r="F30" s="4"/>
    </row>
    <row r="31" spans="1:6" ht="19">
      <c r="A31" s="112" t="s">
        <v>54</v>
      </c>
      <c r="B31" s="137">
        <v>42795</v>
      </c>
      <c r="C31" s="27"/>
      <c r="D31" s="151"/>
      <c r="E31" s="151"/>
      <c r="F31" s="151"/>
    </row>
    <row r="32" spans="1:6" ht="19">
      <c r="A32" s="60" t="s">
        <v>50</v>
      </c>
      <c r="B32" s="112"/>
      <c r="C32" s="27" t="s">
        <v>23</v>
      </c>
      <c r="D32" s="2">
        <v>2271</v>
      </c>
      <c r="E32" s="2">
        <v>862</v>
      </c>
      <c r="F32" s="2">
        <v>1409</v>
      </c>
    </row>
    <row r="33" spans="1:6" ht="40">
      <c r="A33" s="27"/>
      <c r="B33" s="27"/>
      <c r="C33" s="31" t="s">
        <v>12</v>
      </c>
      <c r="D33" s="151">
        <v>1398</v>
      </c>
      <c r="E33" s="151">
        <v>881</v>
      </c>
      <c r="F33" s="151">
        <v>517</v>
      </c>
    </row>
    <row r="34" spans="1:6" ht="19">
      <c r="A34" s="27"/>
      <c r="B34" s="27"/>
      <c r="C34" s="27"/>
      <c r="D34" s="151"/>
      <c r="E34" s="151"/>
      <c r="F34" s="151"/>
    </row>
    <row r="35" spans="1:6" ht="20">
      <c r="A35" s="28" t="s">
        <v>13</v>
      </c>
      <c r="B35" s="28"/>
      <c r="C35" s="27" t="s">
        <v>23</v>
      </c>
      <c r="D35" s="2">
        <v>836</v>
      </c>
      <c r="E35" s="2">
        <v>287</v>
      </c>
      <c r="F35" s="2">
        <v>549</v>
      </c>
    </row>
    <row r="36" spans="1:6" ht="40">
      <c r="A36" s="27"/>
      <c r="B36" s="27"/>
      <c r="C36" s="31" t="s">
        <v>12</v>
      </c>
      <c r="D36" s="151">
        <v>359</v>
      </c>
      <c r="E36" s="151">
        <v>199</v>
      </c>
      <c r="F36" s="151">
        <v>160</v>
      </c>
    </row>
    <row r="37" spans="1:6" ht="19">
      <c r="A37" s="27"/>
      <c r="B37" s="27"/>
      <c r="C37" s="27"/>
      <c r="D37" s="151"/>
      <c r="E37" s="151"/>
      <c r="F37" s="151"/>
    </row>
    <row r="38" spans="1:6" ht="19">
      <c r="A38" s="60" t="s">
        <v>14</v>
      </c>
      <c r="B38" s="60"/>
      <c r="C38" s="27" t="s">
        <v>23</v>
      </c>
      <c r="D38" s="2">
        <v>100</v>
      </c>
      <c r="E38" s="2">
        <v>33</v>
      </c>
      <c r="F38" s="2">
        <v>67</v>
      </c>
    </row>
    <row r="39" spans="1:6" ht="40">
      <c r="A39" s="27"/>
      <c r="B39" s="27"/>
      <c r="C39" s="31" t="s">
        <v>12</v>
      </c>
      <c r="D39" s="151"/>
      <c r="E39" s="151"/>
      <c r="F39" s="151"/>
    </row>
    <row r="41" spans="1:6" ht="19">
      <c r="A41" s="131" t="s">
        <v>55</v>
      </c>
      <c r="B41" s="143">
        <v>42705</v>
      </c>
      <c r="C41" s="36"/>
      <c r="D41" s="36"/>
      <c r="E41" s="36"/>
      <c r="F41" s="36"/>
    </row>
    <row r="42" spans="1:6" ht="19">
      <c r="A42" s="33" t="s">
        <v>15</v>
      </c>
      <c r="B42" s="131"/>
      <c r="C42" s="33" t="s">
        <v>23</v>
      </c>
      <c r="D42" s="34">
        <v>243</v>
      </c>
      <c r="E42" s="34">
        <v>86</v>
      </c>
      <c r="F42" s="34">
        <v>157</v>
      </c>
    </row>
    <row r="43" spans="1:6" ht="19">
      <c r="A43" s="33"/>
      <c r="B43" s="33"/>
      <c r="C43" s="33" t="s">
        <v>44</v>
      </c>
      <c r="D43" s="34">
        <v>243</v>
      </c>
      <c r="E43" s="34">
        <v>140</v>
      </c>
      <c r="F43" s="34">
        <v>103</v>
      </c>
    </row>
    <row r="44" spans="1:6" ht="19">
      <c r="A44" s="33"/>
      <c r="B44" s="33"/>
      <c r="C44" s="33" t="s">
        <v>25</v>
      </c>
      <c r="D44" s="34"/>
      <c r="E44" s="34"/>
      <c r="F44" s="34"/>
    </row>
    <row r="45" spans="1:6" ht="19">
      <c r="A45" s="33"/>
      <c r="B45" s="33"/>
      <c r="C45" s="33"/>
      <c r="D45" s="34"/>
      <c r="E45" s="34"/>
      <c r="F45" s="34"/>
    </row>
    <row r="46" spans="1:6" ht="19">
      <c r="A46" s="33" t="s">
        <v>16</v>
      </c>
      <c r="B46" s="33"/>
      <c r="C46" s="33" t="s">
        <v>23</v>
      </c>
      <c r="D46" s="34">
        <v>45</v>
      </c>
      <c r="E46" s="34">
        <v>38</v>
      </c>
      <c r="F46" s="34">
        <v>7</v>
      </c>
    </row>
    <row r="47" spans="1:6" ht="19">
      <c r="A47" s="33"/>
      <c r="B47" s="33"/>
      <c r="C47" s="33" t="s">
        <v>44</v>
      </c>
      <c r="D47" s="34">
        <v>42</v>
      </c>
      <c r="E47" s="34">
        <v>13</v>
      </c>
      <c r="F47" s="34">
        <v>29</v>
      </c>
    </row>
    <row r="48" spans="1:6" ht="19">
      <c r="A48" s="33"/>
      <c r="B48" s="33"/>
      <c r="C48" s="33" t="s">
        <v>25</v>
      </c>
      <c r="D48" s="34"/>
      <c r="E48" s="34"/>
      <c r="F48" s="34"/>
    </row>
    <row r="49" spans="1:10" ht="19">
      <c r="A49" s="33"/>
      <c r="B49" s="33"/>
      <c r="C49" s="33"/>
      <c r="D49" s="34"/>
      <c r="E49" s="34"/>
      <c r="F49" s="34"/>
    </row>
    <row r="50" spans="1:10" ht="40">
      <c r="A50" s="93" t="s">
        <v>17</v>
      </c>
      <c r="B50" s="93"/>
      <c r="C50" s="33" t="s">
        <v>23</v>
      </c>
      <c r="D50" s="34">
        <v>45</v>
      </c>
      <c r="E50" s="34">
        <v>6</v>
      </c>
      <c r="F50" s="34">
        <v>39</v>
      </c>
    </row>
    <row r="51" spans="1:10" ht="19">
      <c r="A51" s="33"/>
      <c r="B51" s="33"/>
      <c r="C51" s="33" t="s">
        <v>44</v>
      </c>
      <c r="D51" s="34">
        <v>29</v>
      </c>
      <c r="E51" s="34">
        <v>9</v>
      </c>
      <c r="F51" s="34">
        <v>20</v>
      </c>
    </row>
    <row r="52" spans="1:10" ht="19">
      <c r="A52" s="33"/>
      <c r="B52" s="33"/>
      <c r="C52" s="33" t="s">
        <v>25</v>
      </c>
      <c r="D52" s="34"/>
      <c r="E52" s="34"/>
      <c r="F52" s="34"/>
    </row>
    <row r="54" spans="1:10" ht="18.75" customHeight="1">
      <c r="A54" s="103"/>
      <c r="B54" s="103"/>
      <c r="C54" s="9"/>
      <c r="D54" s="104"/>
      <c r="E54" s="10"/>
      <c r="F54" s="10"/>
      <c r="G54" s="91"/>
      <c r="H54" s="91"/>
      <c r="I54" s="91"/>
      <c r="J54" s="91"/>
    </row>
    <row r="55" spans="1:10" ht="19">
      <c r="A55" s="90" t="s">
        <v>48</v>
      </c>
      <c r="B55" s="138">
        <v>43040</v>
      </c>
      <c r="C55" s="106"/>
      <c r="D55" s="106" t="s">
        <v>45</v>
      </c>
      <c r="E55" s="116"/>
      <c r="F55" s="116"/>
      <c r="G55" s="52"/>
      <c r="H55" s="52"/>
      <c r="I55" s="52"/>
      <c r="J55" s="52"/>
    </row>
    <row r="56" spans="1:10" ht="18" customHeight="1">
      <c r="A56" s="114" t="s">
        <v>56</v>
      </c>
      <c r="B56" s="114"/>
      <c r="C56" s="53" t="s">
        <v>23</v>
      </c>
      <c r="D56" s="54">
        <f>477+79</f>
        <v>556</v>
      </c>
      <c r="E56" s="54">
        <f>282+29</f>
        <v>311</v>
      </c>
      <c r="F56" s="54">
        <f>+D56-E56</f>
        <v>245</v>
      </c>
      <c r="G56" s="107"/>
      <c r="H56" s="108"/>
      <c r="I56" s="110"/>
      <c r="J56" s="52"/>
    </row>
    <row r="57" spans="1:10" ht="19">
      <c r="A57" s="53"/>
      <c r="B57" s="53"/>
      <c r="C57" s="53" t="s">
        <v>24</v>
      </c>
      <c r="D57" s="54">
        <v>272</v>
      </c>
      <c r="E57" s="54" t="s">
        <v>71</v>
      </c>
      <c r="F57" s="54" t="s">
        <v>71</v>
      </c>
      <c r="G57" s="109"/>
      <c r="H57" s="108"/>
      <c r="I57" s="110"/>
      <c r="J57" s="52"/>
    </row>
    <row r="58" spans="1:10" ht="19">
      <c r="A58" s="114"/>
      <c r="B58" s="114"/>
      <c r="C58" s="53" t="s">
        <v>25</v>
      </c>
      <c r="D58" s="54">
        <v>97</v>
      </c>
      <c r="E58" s="54" t="s">
        <v>71</v>
      </c>
      <c r="F58" s="54" t="s">
        <v>71</v>
      </c>
      <c r="G58" s="109"/>
      <c r="H58" s="108"/>
      <c r="I58" s="52"/>
      <c r="J58" s="52"/>
    </row>
    <row r="59" spans="1:10" ht="19">
      <c r="A59" s="114"/>
      <c r="B59" s="114"/>
      <c r="C59" s="53"/>
      <c r="D59" s="54"/>
      <c r="E59" s="54"/>
      <c r="F59" s="54"/>
      <c r="G59" s="110"/>
      <c r="H59" s="52"/>
      <c r="I59" s="52"/>
      <c r="J59" s="52"/>
    </row>
    <row r="60" spans="1:10" ht="18.75" customHeight="1">
      <c r="A60" s="114" t="s">
        <v>46</v>
      </c>
      <c r="B60" s="114"/>
      <c r="C60" s="53" t="s">
        <v>23</v>
      </c>
      <c r="D60" s="54">
        <v>66</v>
      </c>
      <c r="E60" s="54">
        <v>21</v>
      </c>
      <c r="F60" s="54">
        <v>45</v>
      </c>
      <c r="G60" s="117"/>
      <c r="H60" s="111"/>
      <c r="I60" s="77"/>
      <c r="J60" s="52"/>
    </row>
    <row r="61" spans="1:10" ht="18.75" customHeight="1">
      <c r="A61" s="114" t="s">
        <v>64</v>
      </c>
      <c r="B61" s="114"/>
      <c r="C61" s="53" t="s">
        <v>37</v>
      </c>
      <c r="D61" s="54">
        <f>+E61+F61</f>
        <v>40</v>
      </c>
      <c r="E61" s="54">
        <v>10</v>
      </c>
      <c r="F61" s="54">
        <v>30</v>
      </c>
      <c r="G61" s="97"/>
      <c r="H61" s="9"/>
      <c r="I61" s="9"/>
      <c r="J61" s="9"/>
    </row>
    <row r="62" spans="1:10" ht="18.75" customHeight="1">
      <c r="A62" s="114"/>
      <c r="B62" s="114"/>
      <c r="C62" s="53" t="s">
        <v>38</v>
      </c>
      <c r="D62" s="54">
        <f t="shared" ref="D62" si="0">+E62+F62</f>
        <v>1</v>
      </c>
      <c r="E62" s="54">
        <v>1</v>
      </c>
      <c r="F62" s="54">
        <v>0</v>
      </c>
      <c r="G62" s="97"/>
      <c r="H62" s="9"/>
      <c r="I62" s="9"/>
      <c r="J62" s="9"/>
    </row>
    <row r="63" spans="1:10" ht="18.75" customHeight="1">
      <c r="A63" s="114"/>
      <c r="B63" s="114"/>
      <c r="C63" s="53"/>
      <c r="D63" s="54"/>
      <c r="E63" s="54"/>
      <c r="F63" s="54"/>
      <c r="G63" s="97"/>
      <c r="H63" s="9"/>
      <c r="I63" s="9"/>
      <c r="J63" s="9"/>
    </row>
    <row r="64" spans="1:10" ht="18.75" customHeight="1">
      <c r="A64" s="114" t="s">
        <v>47</v>
      </c>
      <c r="B64" s="114"/>
      <c r="C64" s="53" t="s">
        <v>23</v>
      </c>
      <c r="D64" s="92">
        <v>125</v>
      </c>
      <c r="E64" s="92">
        <v>59</v>
      </c>
      <c r="F64" s="92">
        <v>66</v>
      </c>
      <c r="G64" s="9"/>
      <c r="H64" s="9"/>
      <c r="I64" s="9"/>
      <c r="J64" s="9"/>
    </row>
    <row r="65" spans="1:10" ht="18.75" customHeight="1">
      <c r="A65" s="39"/>
      <c r="B65" s="39"/>
      <c r="C65" s="53" t="s">
        <v>24</v>
      </c>
      <c r="D65" s="54">
        <v>17</v>
      </c>
      <c r="E65" s="54">
        <v>9</v>
      </c>
      <c r="F65" s="54">
        <v>8</v>
      </c>
      <c r="G65" s="9"/>
      <c r="H65" s="9"/>
      <c r="I65" s="9"/>
      <c r="J65" s="9"/>
    </row>
    <row r="66" spans="1:10" ht="18.75" customHeight="1">
      <c r="A66" s="39"/>
      <c r="B66" s="39"/>
      <c r="C66" s="53" t="s">
        <v>25</v>
      </c>
      <c r="D66" s="54">
        <v>3</v>
      </c>
      <c r="E66" s="54">
        <v>3</v>
      </c>
      <c r="F66" s="54">
        <v>0</v>
      </c>
      <c r="G66" s="9"/>
      <c r="H66" s="9"/>
      <c r="I66" s="9"/>
      <c r="J66" s="9"/>
    </row>
    <row r="67" spans="1:10" ht="18.75" customHeight="1">
      <c r="A67" s="62"/>
      <c r="B67" s="62"/>
      <c r="C67" s="120"/>
      <c r="D67" s="121"/>
      <c r="E67" s="120"/>
      <c r="F67" s="120"/>
      <c r="G67" s="9"/>
      <c r="H67" s="9"/>
      <c r="I67" s="9"/>
      <c r="J67" s="9"/>
    </row>
    <row r="68" spans="1:10" ht="18.75" customHeight="1">
      <c r="A68" s="122"/>
      <c r="B68" s="122"/>
      <c r="C68" s="123"/>
      <c r="D68" s="123" t="s">
        <v>147</v>
      </c>
      <c r="E68" s="124"/>
      <c r="F68" s="124"/>
      <c r="G68" s="91"/>
      <c r="H68" s="91"/>
      <c r="I68" s="91"/>
      <c r="J68" s="91"/>
    </row>
    <row r="69" spans="1:10" ht="18.75" customHeight="1">
      <c r="A69" s="114" t="s">
        <v>46</v>
      </c>
      <c r="B69" s="114"/>
      <c r="C69" s="53" t="s">
        <v>23</v>
      </c>
      <c r="D69" s="61">
        <v>63.38</v>
      </c>
      <c r="E69" s="61">
        <v>19.86</v>
      </c>
      <c r="F69" s="61">
        <v>43.52</v>
      </c>
      <c r="G69" s="76"/>
      <c r="H69" s="111"/>
      <c r="I69" s="77"/>
      <c r="J69" s="52"/>
    </row>
    <row r="70" spans="1:10" ht="18.75" customHeight="1">
      <c r="A70" s="114" t="s">
        <v>64</v>
      </c>
      <c r="B70" s="114"/>
      <c r="C70" s="53" t="s">
        <v>37</v>
      </c>
      <c r="D70" s="61">
        <f>+E70+F70</f>
        <v>28.79</v>
      </c>
      <c r="E70" s="61">
        <v>1.65</v>
      </c>
      <c r="F70" s="61">
        <v>27.14</v>
      </c>
      <c r="G70" s="9"/>
      <c r="H70" s="9"/>
      <c r="I70" s="9"/>
      <c r="J70" s="9"/>
    </row>
    <row r="71" spans="1:10" ht="18.75" customHeight="1">
      <c r="A71" s="114"/>
      <c r="B71" s="114"/>
      <c r="C71" s="53" t="s">
        <v>38</v>
      </c>
      <c r="D71" s="61">
        <v>12.76</v>
      </c>
      <c r="E71" s="61">
        <v>12.76</v>
      </c>
      <c r="F71" s="61">
        <v>0</v>
      </c>
      <c r="G71" s="9"/>
      <c r="H71" s="9"/>
      <c r="I71" s="9"/>
      <c r="J71" s="9"/>
    </row>
    <row r="72" spans="1:10" ht="18.75" customHeight="1">
      <c r="A72" s="114"/>
      <c r="B72" s="114"/>
      <c r="C72" s="53"/>
      <c r="D72" s="61"/>
      <c r="E72" s="61"/>
      <c r="F72" s="61"/>
      <c r="G72" s="115"/>
      <c r="H72" s="115"/>
      <c r="I72" s="115"/>
      <c r="J72" s="115"/>
    </row>
    <row r="73" spans="1:10" ht="18.75" customHeight="1">
      <c r="A73" s="114" t="s">
        <v>47</v>
      </c>
      <c r="B73" s="114"/>
      <c r="C73" s="53" t="s">
        <v>23</v>
      </c>
      <c r="D73" s="118">
        <f>+E73+F73</f>
        <v>68.335000000000008</v>
      </c>
      <c r="E73" s="118">
        <v>34.46</v>
      </c>
      <c r="F73" s="118">
        <v>33.875</v>
      </c>
      <c r="G73" s="115"/>
      <c r="H73" s="115"/>
      <c r="I73" s="115"/>
      <c r="J73" s="115"/>
    </row>
    <row r="74" spans="1:10" ht="18.75" customHeight="1">
      <c r="A74" s="39"/>
      <c r="B74" s="39"/>
      <c r="C74" s="53" t="s">
        <v>24</v>
      </c>
      <c r="D74" s="61">
        <f>+E74+F74</f>
        <v>17.940000000000001</v>
      </c>
      <c r="E74" s="61">
        <v>10.25</v>
      </c>
      <c r="F74" s="61">
        <v>7.69</v>
      </c>
      <c r="G74" s="115"/>
      <c r="H74" s="115"/>
      <c r="I74" s="115"/>
      <c r="J74" s="115"/>
    </row>
    <row r="75" spans="1:10" ht="18.75" customHeight="1">
      <c r="A75" s="39"/>
      <c r="B75" s="39"/>
      <c r="C75" s="53" t="s">
        <v>25</v>
      </c>
      <c r="D75" s="61">
        <v>3.5</v>
      </c>
      <c r="E75" s="61">
        <v>3.5</v>
      </c>
      <c r="F75" s="61">
        <v>0</v>
      </c>
      <c r="G75" s="115"/>
      <c r="H75" s="115"/>
      <c r="I75" s="115"/>
      <c r="J75" s="115"/>
    </row>
    <row r="76" spans="1:10" ht="19">
      <c r="C76" s="52"/>
      <c r="D76" s="52"/>
      <c r="E76" s="52"/>
      <c r="F76" s="115"/>
      <c r="G76" s="115"/>
      <c r="H76" s="115"/>
      <c r="I76" s="115"/>
    </row>
    <row r="77" spans="1:10" ht="19">
      <c r="A77" s="126" t="s">
        <v>58</v>
      </c>
      <c r="B77" s="144">
        <v>42979</v>
      </c>
      <c r="C77" s="152"/>
      <c r="D77" s="113" t="s">
        <v>147</v>
      </c>
      <c r="E77" s="152"/>
      <c r="F77" s="153"/>
      <c r="G77" s="3"/>
      <c r="H77" s="115"/>
      <c r="I77" s="115"/>
    </row>
    <row r="78" spans="1:10" ht="19">
      <c r="A78" s="64" t="s">
        <v>57</v>
      </c>
      <c r="B78" s="126"/>
      <c r="C78" s="64" t="s">
        <v>23</v>
      </c>
      <c r="D78" s="65">
        <f>E78+F78</f>
        <v>4261</v>
      </c>
      <c r="E78" s="65">
        <v>1757</v>
      </c>
      <c r="F78" s="65">
        <v>2504</v>
      </c>
      <c r="G78" s="96"/>
      <c r="H78" s="21"/>
      <c r="J78" s="21"/>
    </row>
    <row r="79" spans="1:10" ht="19">
      <c r="A79" s="125"/>
      <c r="B79" s="125"/>
      <c r="C79" s="64" t="s">
        <v>24</v>
      </c>
      <c r="D79" s="65">
        <f t="shared" ref="D79:D80" si="1">E79+F79</f>
        <v>658</v>
      </c>
      <c r="E79" s="65">
        <v>346</v>
      </c>
      <c r="F79" s="65">
        <v>312</v>
      </c>
      <c r="G79" s="96"/>
      <c r="H79" s="21"/>
      <c r="J79" s="21"/>
    </row>
    <row r="80" spans="1:10" ht="19">
      <c r="A80" s="44"/>
      <c r="B80" s="44"/>
      <c r="C80" s="64" t="s">
        <v>25</v>
      </c>
      <c r="D80" s="65">
        <f t="shared" si="1"/>
        <v>1679</v>
      </c>
      <c r="E80" s="65">
        <v>1152</v>
      </c>
      <c r="F80" s="65">
        <v>527</v>
      </c>
      <c r="G80" s="96"/>
      <c r="H80" s="21"/>
      <c r="J80" s="21"/>
    </row>
    <row r="81" spans="1:10" ht="19">
      <c r="A81" s="44"/>
      <c r="B81" s="44"/>
      <c r="C81" s="64"/>
      <c r="D81" s="65"/>
      <c r="E81" s="65"/>
      <c r="F81" s="65"/>
      <c r="G81" s="96"/>
      <c r="H81" s="21"/>
      <c r="J81" s="21"/>
    </row>
    <row r="82" spans="1:10" ht="19">
      <c r="A82" s="128"/>
      <c r="B82" s="128"/>
      <c r="C82" s="154"/>
      <c r="D82" s="127" t="s">
        <v>45</v>
      </c>
      <c r="E82" s="155"/>
      <c r="F82" s="155"/>
      <c r="G82" s="96"/>
      <c r="H82" s="21"/>
      <c r="I82" s="21"/>
      <c r="J82" s="21"/>
    </row>
    <row r="83" spans="1:10" ht="19">
      <c r="A83" s="64" t="s">
        <v>28</v>
      </c>
      <c r="B83" s="64"/>
      <c r="C83" s="64" t="s">
        <v>23</v>
      </c>
      <c r="D83" s="65">
        <v>693</v>
      </c>
      <c r="E83" s="65">
        <v>231</v>
      </c>
      <c r="F83" s="65">
        <v>462</v>
      </c>
      <c r="G83" s="96"/>
      <c r="H83" s="21"/>
      <c r="J83" s="21"/>
    </row>
    <row r="84" spans="1:10" ht="19">
      <c r="A84" s="64"/>
      <c r="B84" s="64"/>
      <c r="C84" s="64" t="s">
        <v>24</v>
      </c>
      <c r="D84" s="65">
        <v>82</v>
      </c>
      <c r="E84" s="65">
        <v>36</v>
      </c>
      <c r="F84" s="65">
        <v>46</v>
      </c>
      <c r="G84" s="3"/>
      <c r="H84" s="21"/>
      <c r="I84" s="21"/>
      <c r="J84" s="21"/>
    </row>
    <row r="85" spans="1:10" ht="19">
      <c r="A85" s="64"/>
      <c r="B85" s="64"/>
      <c r="C85" s="64" t="s">
        <v>25</v>
      </c>
      <c r="D85" s="65">
        <v>137</v>
      </c>
      <c r="E85" s="65">
        <v>96</v>
      </c>
      <c r="F85" s="65">
        <v>41</v>
      </c>
      <c r="G85" s="3"/>
      <c r="H85" s="21"/>
      <c r="I85" s="21"/>
      <c r="J85" s="21"/>
    </row>
    <row r="86" spans="1:10" ht="19">
      <c r="A86" s="64"/>
      <c r="B86" s="64"/>
      <c r="C86" s="64"/>
      <c r="D86" s="65"/>
      <c r="E86" s="65"/>
      <c r="F86" s="65"/>
      <c r="G86" s="21"/>
      <c r="H86" s="21"/>
      <c r="I86" s="21"/>
      <c r="J86" s="21"/>
    </row>
    <row r="87" spans="1:10" ht="19">
      <c r="A87" s="64" t="s">
        <v>29</v>
      </c>
      <c r="B87" s="64"/>
      <c r="C87" s="64" t="s">
        <v>23</v>
      </c>
      <c r="D87" s="65">
        <v>49</v>
      </c>
      <c r="E87" s="65">
        <v>21</v>
      </c>
      <c r="F87" s="65">
        <v>28</v>
      </c>
      <c r="G87" s="21"/>
      <c r="H87" s="21"/>
      <c r="I87" s="21"/>
      <c r="J87" s="21"/>
    </row>
    <row r="88" spans="1:10" ht="19">
      <c r="A88" s="64"/>
      <c r="B88" s="64"/>
      <c r="C88" s="64" t="s">
        <v>24</v>
      </c>
      <c r="D88" s="65">
        <v>9</v>
      </c>
      <c r="E88" s="65">
        <v>3</v>
      </c>
      <c r="F88" s="65">
        <v>6</v>
      </c>
      <c r="G88" s="21"/>
      <c r="H88" s="21"/>
      <c r="I88" s="21"/>
      <c r="J88" s="21"/>
    </row>
    <row r="89" spans="1:10" ht="19">
      <c r="A89" s="64"/>
      <c r="B89" s="64"/>
      <c r="C89" s="64" t="s">
        <v>25</v>
      </c>
      <c r="D89" s="65">
        <v>13</v>
      </c>
      <c r="E89" s="65">
        <v>9</v>
      </c>
      <c r="F89" s="65">
        <v>4</v>
      </c>
      <c r="G89" s="21"/>
      <c r="H89" s="21"/>
      <c r="I89" s="21"/>
      <c r="J89" s="21"/>
    </row>
    <row r="91" spans="1:10" ht="19">
      <c r="A91" s="132" t="s">
        <v>59</v>
      </c>
      <c r="B91" s="139">
        <v>42735</v>
      </c>
      <c r="C91" s="48"/>
      <c r="D91" s="48"/>
      <c r="E91" s="48"/>
      <c r="F91" s="48"/>
    </row>
    <row r="92" spans="1:10" ht="19">
      <c r="A92" s="67" t="s">
        <v>60</v>
      </c>
      <c r="B92" s="132"/>
      <c r="C92" s="67" t="s">
        <v>23</v>
      </c>
      <c r="D92" s="68">
        <f>E92+F92</f>
        <v>438</v>
      </c>
      <c r="E92" s="81">
        <v>219</v>
      </c>
      <c r="F92" s="81">
        <v>219</v>
      </c>
    </row>
    <row r="93" spans="1:10" ht="19">
      <c r="A93" s="67" t="s">
        <v>61</v>
      </c>
      <c r="B93" s="67"/>
      <c r="C93" s="67" t="s">
        <v>24</v>
      </c>
      <c r="D93" s="68">
        <f t="shared" ref="D93:D94" si="2">E93+F93</f>
        <v>66</v>
      </c>
      <c r="E93" s="81">
        <v>45</v>
      </c>
      <c r="F93" s="81">
        <v>21</v>
      </c>
    </row>
    <row r="94" spans="1:10" ht="19">
      <c r="A94" s="67"/>
      <c r="B94" s="67"/>
      <c r="C94" s="67" t="s">
        <v>25</v>
      </c>
      <c r="D94" s="68">
        <f t="shared" si="2"/>
        <v>76</v>
      </c>
      <c r="E94" s="81">
        <v>53</v>
      </c>
      <c r="F94" s="81">
        <v>23</v>
      </c>
    </row>
    <row r="95" spans="1:10" ht="19">
      <c r="A95" s="67"/>
      <c r="B95" s="67"/>
      <c r="C95" s="67"/>
      <c r="D95" s="68">
        <f>SUM(D92:D94)</f>
        <v>580</v>
      </c>
      <c r="E95" s="81">
        <f>SUM(E92:E94)</f>
        <v>317</v>
      </c>
      <c r="F95" s="81">
        <f>SUM(F92:F94)</f>
        <v>263</v>
      </c>
    </row>
    <row r="97" spans="1:6" ht="19">
      <c r="A97" s="105" t="s">
        <v>62</v>
      </c>
      <c r="B97" s="141">
        <v>42916</v>
      </c>
      <c r="C97" s="88"/>
      <c r="D97" s="88"/>
      <c r="E97" s="88"/>
      <c r="F97" s="88"/>
    </row>
    <row r="98" spans="1:6" ht="19">
      <c r="A98" s="5" t="s">
        <v>51</v>
      </c>
      <c r="B98" s="105"/>
      <c r="C98" s="5" t="s">
        <v>23</v>
      </c>
      <c r="D98" s="6">
        <f>SUM(E98:F98)</f>
        <v>120</v>
      </c>
      <c r="E98" s="6">
        <v>52</v>
      </c>
      <c r="F98" s="6">
        <v>68</v>
      </c>
    </row>
    <row r="99" spans="1:6" ht="19">
      <c r="A99" s="5"/>
      <c r="B99" s="5"/>
      <c r="C99" s="5" t="s">
        <v>24</v>
      </c>
      <c r="D99" s="6">
        <f t="shared" ref="D99" si="3">SUM(E99:F99)</f>
        <v>71</v>
      </c>
      <c r="E99" s="6">
        <v>33</v>
      </c>
      <c r="F99" s="6">
        <v>38</v>
      </c>
    </row>
    <row r="100" spans="1:6" ht="19">
      <c r="A100" s="5"/>
      <c r="B100" s="5"/>
      <c r="C100" s="5" t="s">
        <v>25</v>
      </c>
      <c r="D100" s="6">
        <v>30</v>
      </c>
      <c r="E100" s="6">
        <v>25</v>
      </c>
      <c r="F100" s="6">
        <v>5</v>
      </c>
    </row>
  </sheetData>
  <pageMargins left="0.75" right="0.75" top="1" bottom="1" header="0.5" footer="0.5"/>
  <pageSetup paperSize="9" scale="50" fitToHeight="2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50" sqref="A50:XFD50"/>
    </sheetView>
  </sheetViews>
  <sheetFormatPr baseColWidth="10" defaultRowHeight="16"/>
  <cols>
    <col min="1" max="1" width="18.83203125" customWidth="1"/>
    <col min="2" max="2" width="30" customWidth="1"/>
    <col min="3" max="5" width="24.1640625" customWidth="1"/>
    <col min="7" max="7" width="26" customWidth="1"/>
  </cols>
  <sheetData>
    <row r="1" spans="1:8" s="94" customFormat="1" ht="23" customHeight="1">
      <c r="A1" s="9" t="s">
        <v>134</v>
      </c>
    </row>
    <row r="2" spans="1:8" ht="20">
      <c r="A2" s="14" t="s">
        <v>6</v>
      </c>
      <c r="B2" s="14" t="s">
        <v>81</v>
      </c>
      <c r="C2" s="15" t="s">
        <v>73</v>
      </c>
      <c r="D2" s="16" t="s">
        <v>77</v>
      </c>
      <c r="E2" s="16" t="s">
        <v>0</v>
      </c>
    </row>
    <row r="3" spans="1:8" s="94" customFormat="1" ht="19">
      <c r="A3" s="161" t="s">
        <v>148</v>
      </c>
      <c r="B3" s="14"/>
      <c r="C3" s="15"/>
      <c r="D3" s="16"/>
      <c r="E3" s="16"/>
    </row>
    <row r="4" spans="1:8" ht="19">
      <c r="A4" s="24" t="s">
        <v>7</v>
      </c>
      <c r="B4" s="18" t="s">
        <v>1</v>
      </c>
      <c r="C4" s="19" t="s">
        <v>7</v>
      </c>
      <c r="D4" s="162">
        <v>0.17857142857142858</v>
      </c>
      <c r="E4" s="20">
        <v>0.8214285714285714</v>
      </c>
    </row>
    <row r="5" spans="1:8" ht="19">
      <c r="A5" s="17"/>
      <c r="B5" s="18" t="s">
        <v>2</v>
      </c>
      <c r="C5" s="19" t="s">
        <v>7</v>
      </c>
      <c r="D5" s="20">
        <v>0.19117647058823528</v>
      </c>
      <c r="E5" s="20">
        <v>0.80882352941176472</v>
      </c>
    </row>
    <row r="6" spans="1:8" ht="19">
      <c r="A6" s="17"/>
      <c r="B6" s="18" t="s">
        <v>3</v>
      </c>
      <c r="C6" s="19" t="s">
        <v>7</v>
      </c>
      <c r="D6" s="20">
        <v>0.7</v>
      </c>
      <c r="E6" s="162">
        <v>0.3</v>
      </c>
    </row>
    <row r="7" spans="1:8" ht="19">
      <c r="A7" s="17"/>
      <c r="B7" s="18" t="s">
        <v>4</v>
      </c>
      <c r="C7" s="19" t="s">
        <v>7</v>
      </c>
      <c r="D7" s="20">
        <v>0.52631578947368418</v>
      </c>
      <c r="E7" s="20">
        <v>0.47368421052631576</v>
      </c>
    </row>
    <row r="8" spans="1:8" ht="19">
      <c r="A8" s="17"/>
      <c r="B8" s="18" t="s">
        <v>78</v>
      </c>
      <c r="C8" s="19" t="s">
        <v>7</v>
      </c>
      <c r="D8" s="20">
        <v>0.49019607843137253</v>
      </c>
      <c r="E8" s="20">
        <v>0.50980392156862742</v>
      </c>
    </row>
    <row r="9" spans="1:8">
      <c r="D9" s="94"/>
      <c r="E9" s="94"/>
    </row>
    <row r="10" spans="1:8" ht="19">
      <c r="A10" s="25" t="s">
        <v>8</v>
      </c>
      <c r="B10" s="7" t="s">
        <v>1</v>
      </c>
      <c r="C10" s="8" t="s">
        <v>8</v>
      </c>
      <c r="D10" s="163">
        <v>0</v>
      </c>
      <c r="E10" s="163">
        <v>1</v>
      </c>
      <c r="F10" s="98"/>
      <c r="G10" s="99"/>
      <c r="H10" s="99"/>
    </row>
    <row r="11" spans="1:8" ht="19">
      <c r="A11" s="23"/>
      <c r="B11" s="7" t="s">
        <v>2</v>
      </c>
      <c r="C11" s="8" t="s">
        <v>8</v>
      </c>
      <c r="D11" s="186">
        <v>0.46666666666666667</v>
      </c>
      <c r="E11" s="186">
        <v>0.53333333333333333</v>
      </c>
      <c r="F11" s="98"/>
      <c r="G11" s="100"/>
      <c r="H11" s="99"/>
    </row>
    <row r="12" spans="1:8" ht="19">
      <c r="A12" s="23"/>
      <c r="B12" s="7" t="s">
        <v>3</v>
      </c>
      <c r="C12" s="8" t="s">
        <v>68</v>
      </c>
      <c r="D12" s="186">
        <v>0.76923076923076927</v>
      </c>
      <c r="E12" s="163">
        <v>0.23076923076923078</v>
      </c>
      <c r="F12" s="101"/>
      <c r="G12" s="100"/>
      <c r="H12" s="99"/>
    </row>
    <row r="13" spans="1:8" s="94" customFormat="1" ht="19">
      <c r="A13" s="23"/>
      <c r="B13" s="7" t="s">
        <v>4</v>
      </c>
      <c r="C13" s="8" t="s">
        <v>68</v>
      </c>
      <c r="D13" s="186" t="s">
        <v>72</v>
      </c>
      <c r="E13" s="186" t="s">
        <v>72</v>
      </c>
      <c r="F13" s="101"/>
      <c r="G13" s="100"/>
      <c r="H13" s="99"/>
    </row>
    <row r="14" spans="1:8" s="94" customFormat="1" ht="19">
      <c r="A14" s="23"/>
      <c r="B14" s="7" t="s">
        <v>78</v>
      </c>
      <c r="C14" s="8" t="s">
        <v>68</v>
      </c>
      <c r="D14" s="186" t="s">
        <v>72</v>
      </c>
      <c r="E14" s="186" t="s">
        <v>72</v>
      </c>
      <c r="F14" s="101"/>
      <c r="G14" s="100"/>
      <c r="H14" s="99"/>
    </row>
    <row r="15" spans="1:8">
      <c r="D15" s="94"/>
      <c r="E15" s="94"/>
    </row>
    <row r="16" spans="1:8" ht="19">
      <c r="A16" s="26" t="s">
        <v>9</v>
      </c>
      <c r="B16" s="27" t="s">
        <v>1</v>
      </c>
      <c r="C16" s="2" t="s">
        <v>9</v>
      </c>
      <c r="D16" s="29">
        <v>0.1752988047808765</v>
      </c>
      <c r="E16" s="29">
        <v>0.82470119521912355</v>
      </c>
      <c r="F16" s="103"/>
    </row>
    <row r="17" spans="1:6" ht="19">
      <c r="A17" s="30"/>
      <c r="B17" s="27" t="s">
        <v>2</v>
      </c>
      <c r="C17" s="2" t="s">
        <v>9</v>
      </c>
      <c r="D17" s="29">
        <v>0.24260355029585798</v>
      </c>
      <c r="E17" s="29">
        <v>0.75739644970414199</v>
      </c>
    </row>
    <row r="18" spans="1:6" ht="19">
      <c r="A18" s="30"/>
      <c r="B18" s="27" t="s">
        <v>3</v>
      </c>
      <c r="C18" s="2" t="s">
        <v>9</v>
      </c>
      <c r="D18" s="29">
        <v>0.57692307692307687</v>
      </c>
      <c r="E18" s="29">
        <v>0.42307692307692307</v>
      </c>
    </row>
    <row r="19" spans="1:6" s="94" customFormat="1" ht="19">
      <c r="A19" s="30"/>
      <c r="B19" s="27" t="s">
        <v>4</v>
      </c>
      <c r="C19" s="2" t="s">
        <v>9</v>
      </c>
      <c r="D19" s="29">
        <v>0.40271493212669685</v>
      </c>
      <c r="E19" s="29">
        <v>0.59728506787330315</v>
      </c>
    </row>
    <row r="20" spans="1:6" s="94" customFormat="1" ht="19">
      <c r="A20" s="30"/>
      <c r="B20" s="27" t="s">
        <v>78</v>
      </c>
      <c r="C20" s="2" t="s">
        <v>9</v>
      </c>
      <c r="D20" s="29">
        <v>0.4038231780167264</v>
      </c>
      <c r="E20" s="29">
        <v>0.5961768219832736</v>
      </c>
    </row>
    <row r="21" spans="1:6" s="94" customFormat="1" ht="19">
      <c r="A21" s="30"/>
      <c r="B21" s="264" t="s">
        <v>150</v>
      </c>
      <c r="C21" s="2" t="s">
        <v>9</v>
      </c>
      <c r="D21" s="29">
        <v>0.53127308066083578</v>
      </c>
      <c r="E21" s="29">
        <v>0.46872691933916422</v>
      </c>
    </row>
    <row r="22" spans="1:6" s="104" customFormat="1">
      <c r="A22" s="30"/>
      <c r="B22" s="30"/>
      <c r="C22" s="30"/>
      <c r="D22" s="30"/>
      <c r="E22" s="30"/>
    </row>
    <row r="23" spans="1:6" ht="19">
      <c r="A23" s="26"/>
      <c r="B23" s="27" t="s">
        <v>1</v>
      </c>
      <c r="C23" s="2" t="s">
        <v>10</v>
      </c>
      <c r="D23" s="29">
        <v>0.20779220779220781</v>
      </c>
      <c r="E23" s="29">
        <v>0.79220779220779225</v>
      </c>
    </row>
    <row r="24" spans="1:6" ht="19">
      <c r="A24" s="30"/>
      <c r="B24" s="27" t="s">
        <v>2</v>
      </c>
      <c r="C24" s="2" t="s">
        <v>10</v>
      </c>
      <c r="D24" s="29">
        <v>0.2</v>
      </c>
      <c r="E24" s="29">
        <v>0.8</v>
      </c>
    </row>
    <row r="25" spans="1:6" ht="19">
      <c r="A25" s="30"/>
      <c r="B25" s="27" t="s">
        <v>3</v>
      </c>
      <c r="C25" s="2" t="s">
        <v>10</v>
      </c>
      <c r="D25" s="29">
        <v>0.77777777777777779</v>
      </c>
      <c r="E25" s="164">
        <v>0.22222222222222221</v>
      </c>
    </row>
    <row r="26" spans="1:6" s="94" customFormat="1" ht="19">
      <c r="A26" s="30"/>
      <c r="B26" s="27" t="s">
        <v>4</v>
      </c>
      <c r="C26" s="2" t="s">
        <v>10</v>
      </c>
      <c r="D26" s="29">
        <v>0.34065934065934067</v>
      </c>
      <c r="E26" s="29">
        <v>0.65934065934065933</v>
      </c>
    </row>
    <row r="27" spans="1:6" s="94" customFormat="1" ht="19">
      <c r="A27" s="30"/>
      <c r="B27" s="27" t="s">
        <v>78</v>
      </c>
      <c r="C27" s="2" t="s">
        <v>10</v>
      </c>
      <c r="D27" s="29">
        <v>0.35768261964735515</v>
      </c>
      <c r="E27" s="29">
        <v>0.64231738035264485</v>
      </c>
    </row>
    <row r="28" spans="1:6" s="94" customFormat="1" ht="19">
      <c r="A28" s="30"/>
      <c r="B28" s="264" t="s">
        <v>150</v>
      </c>
      <c r="C28" s="2" t="s">
        <v>10</v>
      </c>
      <c r="D28" s="29">
        <v>0.48463713477851084</v>
      </c>
      <c r="E28" s="29">
        <v>0.51536286522148911</v>
      </c>
    </row>
    <row r="29" spans="1:6">
      <c r="D29" s="94"/>
      <c r="E29" s="94"/>
    </row>
    <row r="30" spans="1:6" ht="19">
      <c r="A30" s="32" t="s">
        <v>11</v>
      </c>
      <c r="B30" s="33" t="s">
        <v>1</v>
      </c>
      <c r="C30" s="34" t="s">
        <v>11</v>
      </c>
      <c r="D30" s="165">
        <v>0</v>
      </c>
      <c r="E30" s="165">
        <v>1</v>
      </c>
      <c r="F30" s="21"/>
    </row>
    <row r="31" spans="1:6" ht="19">
      <c r="A31" s="36"/>
      <c r="B31" s="33" t="s">
        <v>2</v>
      </c>
      <c r="C31" s="34" t="s">
        <v>11</v>
      </c>
      <c r="D31" s="35">
        <v>0.2</v>
      </c>
      <c r="E31" s="35">
        <v>0.8</v>
      </c>
      <c r="F31" s="21"/>
    </row>
    <row r="32" spans="1:6" ht="19">
      <c r="A32" s="36"/>
      <c r="B32" s="33" t="s">
        <v>3</v>
      </c>
      <c r="C32" s="34" t="s">
        <v>11</v>
      </c>
      <c r="D32" s="35">
        <v>0.57425742574257421</v>
      </c>
      <c r="E32" s="35">
        <v>0.42574257425742573</v>
      </c>
      <c r="F32" s="119"/>
    </row>
    <row r="33" spans="1:9" s="94" customFormat="1" ht="19">
      <c r="A33" s="36"/>
      <c r="B33" s="33" t="s">
        <v>4</v>
      </c>
      <c r="C33" s="34" t="s">
        <v>11</v>
      </c>
      <c r="D33" s="35" t="s">
        <v>72</v>
      </c>
      <c r="E33" s="35" t="s">
        <v>72</v>
      </c>
      <c r="F33" s="119"/>
    </row>
    <row r="34" spans="1:9" s="94" customFormat="1" ht="19">
      <c r="A34" s="36"/>
      <c r="B34" s="33" t="s">
        <v>78</v>
      </c>
      <c r="C34" s="34" t="s">
        <v>11</v>
      </c>
      <c r="D34" s="35" t="s">
        <v>72</v>
      </c>
      <c r="E34" s="35" t="s">
        <v>72</v>
      </c>
      <c r="F34" s="119"/>
    </row>
    <row r="35" spans="1:9" s="94" customFormat="1" ht="19">
      <c r="A35" s="36"/>
      <c r="B35" s="33" t="s">
        <v>151</v>
      </c>
      <c r="C35" s="34" t="s">
        <v>11</v>
      </c>
      <c r="D35" s="35">
        <v>0.37179487179487181</v>
      </c>
      <c r="E35" s="35">
        <v>0.62820512820512819</v>
      </c>
      <c r="F35" s="119"/>
    </row>
    <row r="36" spans="1:9" s="94" customFormat="1" ht="19">
      <c r="A36" s="36"/>
      <c r="B36" s="33" t="s">
        <v>152</v>
      </c>
      <c r="C36" s="34" t="s">
        <v>11</v>
      </c>
      <c r="D36" s="35">
        <v>0.43617021276595747</v>
      </c>
      <c r="E36" s="35">
        <v>0.56382978723404253</v>
      </c>
      <c r="F36" s="119"/>
    </row>
    <row r="37" spans="1:9">
      <c r="D37" s="94"/>
      <c r="E37" s="94"/>
    </row>
    <row r="38" spans="1:9" ht="19">
      <c r="A38" s="38" t="s">
        <v>30</v>
      </c>
      <c r="B38" s="53" t="s">
        <v>1</v>
      </c>
      <c r="C38" s="54" t="s">
        <v>65</v>
      </c>
      <c r="D38" s="55">
        <v>0.25714285714285712</v>
      </c>
      <c r="E38" s="55">
        <v>0.74285714285714288</v>
      </c>
      <c r="F38" s="119"/>
    </row>
    <row r="39" spans="1:9" ht="19">
      <c r="A39" s="39"/>
      <c r="B39" s="53" t="s">
        <v>2</v>
      </c>
      <c r="C39" s="54" t="s">
        <v>65</v>
      </c>
      <c r="D39" s="55">
        <v>0.51282051282051277</v>
      </c>
      <c r="E39" s="55">
        <v>0.48717948717948717</v>
      </c>
      <c r="F39" s="119"/>
    </row>
    <row r="40" spans="1:9" ht="19">
      <c r="A40" s="39"/>
      <c r="B40" s="53" t="s">
        <v>3</v>
      </c>
      <c r="C40" s="54" t="s">
        <v>65</v>
      </c>
      <c r="D40" s="55">
        <v>0.38947368421052631</v>
      </c>
      <c r="E40" s="55">
        <v>0.61052631578947369</v>
      </c>
      <c r="F40" s="119"/>
    </row>
    <row r="41" spans="1:9" s="94" customFormat="1" ht="19">
      <c r="A41" s="39"/>
      <c r="B41" s="53" t="s">
        <v>4</v>
      </c>
      <c r="C41" s="54" t="s">
        <v>65</v>
      </c>
      <c r="D41" s="55" t="s">
        <v>72</v>
      </c>
      <c r="E41" s="55" t="s">
        <v>72</v>
      </c>
      <c r="F41" s="119"/>
    </row>
    <row r="42" spans="1:9" ht="19">
      <c r="A42" s="39"/>
      <c r="B42" s="53" t="s">
        <v>78</v>
      </c>
      <c r="C42" s="54" t="s">
        <v>65</v>
      </c>
      <c r="D42" s="55">
        <v>0.61111111111111116</v>
      </c>
      <c r="E42" s="55">
        <v>0.3888888888888889</v>
      </c>
      <c r="F42" s="119"/>
    </row>
    <row r="43" spans="1:9" s="94" customFormat="1" ht="19">
      <c r="A43" s="39"/>
      <c r="B43" s="265" t="s">
        <v>151</v>
      </c>
      <c r="C43" s="54" t="s">
        <v>65</v>
      </c>
      <c r="D43" s="266">
        <v>0.75</v>
      </c>
      <c r="E43" s="266">
        <v>0.25</v>
      </c>
      <c r="F43" s="52"/>
    </row>
    <row r="44" spans="1:9">
      <c r="D44" s="94"/>
      <c r="E44" s="94"/>
    </row>
    <row r="45" spans="1:9" ht="19">
      <c r="A45" s="46" t="s">
        <v>35</v>
      </c>
      <c r="B45" s="41" t="s">
        <v>31</v>
      </c>
      <c r="C45" s="42" t="s">
        <v>32</v>
      </c>
      <c r="D45" s="45">
        <v>0.20472440944881889</v>
      </c>
      <c r="E45" s="45">
        <v>0.79527559055118113</v>
      </c>
      <c r="F45" s="129"/>
      <c r="H45" s="37"/>
      <c r="I45" s="12"/>
    </row>
    <row r="46" spans="1:9" ht="19">
      <c r="A46" s="44"/>
      <c r="B46" s="41" t="s">
        <v>33</v>
      </c>
      <c r="C46" s="42" t="s">
        <v>32</v>
      </c>
      <c r="D46" s="45">
        <v>0.26470588235294118</v>
      </c>
      <c r="E46" s="45">
        <v>0.73529411764705888</v>
      </c>
      <c r="F46" s="129"/>
      <c r="H46" s="37"/>
      <c r="I46" s="12"/>
    </row>
    <row r="47" spans="1:9" ht="19">
      <c r="A47" s="44"/>
      <c r="B47" s="41" t="s">
        <v>34</v>
      </c>
      <c r="C47" s="42" t="s">
        <v>32</v>
      </c>
      <c r="D47" s="45">
        <v>0.30434782608695654</v>
      </c>
      <c r="E47" s="45">
        <v>0.69565217391304346</v>
      </c>
      <c r="F47" s="129"/>
      <c r="H47" s="37"/>
      <c r="I47" s="12"/>
    </row>
    <row r="48" spans="1:9" ht="19">
      <c r="A48" s="44"/>
      <c r="B48" s="41" t="s">
        <v>4</v>
      </c>
      <c r="C48" s="42" t="s">
        <v>32</v>
      </c>
      <c r="D48" s="45">
        <v>0.375</v>
      </c>
      <c r="E48" s="45">
        <v>0.625</v>
      </c>
      <c r="F48" s="129"/>
      <c r="H48" s="37"/>
      <c r="I48" s="12"/>
    </row>
    <row r="49" spans="1:13" ht="19">
      <c r="A49" s="44"/>
      <c r="B49" s="64" t="s">
        <v>78</v>
      </c>
      <c r="C49" s="42" t="s">
        <v>32</v>
      </c>
      <c r="D49" s="45">
        <v>0.43346007604562736</v>
      </c>
      <c r="E49" s="45">
        <v>0.56653992395437258</v>
      </c>
      <c r="F49" s="129"/>
      <c r="H49" s="37"/>
      <c r="I49" s="12"/>
    </row>
    <row r="50" spans="1:13" s="94" customFormat="1" ht="19">
      <c r="A50" s="44"/>
      <c r="B50" s="267" t="s">
        <v>153</v>
      </c>
      <c r="C50" s="65" t="s">
        <v>32</v>
      </c>
      <c r="D50" s="63">
        <v>0.38</v>
      </c>
      <c r="E50" s="63">
        <v>0.62</v>
      </c>
      <c r="F50" s="268"/>
      <c r="G50" s="4"/>
      <c r="H50" s="269"/>
      <c r="I50" s="12"/>
    </row>
    <row r="51" spans="1:13">
      <c r="D51" s="94"/>
      <c r="E51" s="94"/>
    </row>
    <row r="52" spans="1:13" ht="19">
      <c r="A52" s="57" t="s">
        <v>36</v>
      </c>
      <c r="B52" s="43" t="s">
        <v>1</v>
      </c>
      <c r="C52" s="68" t="s">
        <v>36</v>
      </c>
      <c r="D52" s="66">
        <v>0.25</v>
      </c>
      <c r="E52" s="49">
        <v>0.75</v>
      </c>
      <c r="F52" s="140"/>
      <c r="G52" s="40"/>
      <c r="H52" s="40"/>
      <c r="I52" s="40"/>
      <c r="J52" s="47"/>
      <c r="K52" s="47"/>
      <c r="L52" s="47"/>
      <c r="M52" s="47"/>
    </row>
    <row r="53" spans="1:13" ht="19">
      <c r="A53" s="50"/>
      <c r="B53" s="43" t="s">
        <v>2</v>
      </c>
      <c r="C53" s="68" t="s">
        <v>36</v>
      </c>
      <c r="D53" s="49">
        <v>0.30952380952380953</v>
      </c>
      <c r="E53" s="49">
        <v>0.69047619047619047</v>
      </c>
      <c r="F53" s="140"/>
      <c r="G53" s="40"/>
      <c r="H53" s="40"/>
      <c r="I53" s="40"/>
      <c r="J53" s="47"/>
      <c r="K53" s="47"/>
      <c r="L53" s="47"/>
      <c r="M53" s="47"/>
    </row>
    <row r="54" spans="1:13" ht="19">
      <c r="A54" s="50"/>
      <c r="B54" s="43" t="s">
        <v>3</v>
      </c>
      <c r="C54" s="68" t="s">
        <v>36</v>
      </c>
      <c r="D54" s="49">
        <v>0.44186046511627908</v>
      </c>
      <c r="E54" s="49">
        <v>0.55813953488372092</v>
      </c>
      <c r="F54" s="140"/>
      <c r="G54" s="40"/>
      <c r="H54" s="40"/>
      <c r="I54" s="40"/>
      <c r="J54" s="47"/>
      <c r="K54" s="47"/>
      <c r="L54" s="47"/>
      <c r="M54" s="47"/>
    </row>
    <row r="55" spans="1:13" ht="19">
      <c r="A55" s="50"/>
      <c r="B55" s="43" t="s">
        <v>4</v>
      </c>
      <c r="C55" s="68" t="s">
        <v>36</v>
      </c>
      <c r="D55" s="49">
        <v>0.56140350877192979</v>
      </c>
      <c r="E55" s="49">
        <v>0.43859649122807015</v>
      </c>
      <c r="F55" s="140"/>
      <c r="G55" s="40"/>
      <c r="H55" s="40"/>
      <c r="I55" s="40"/>
      <c r="J55" s="47"/>
      <c r="K55" s="47"/>
      <c r="L55" s="47"/>
      <c r="M55" s="47"/>
    </row>
    <row r="56" spans="1:13" s="94" customFormat="1" ht="19">
      <c r="A56" s="50"/>
      <c r="B56" s="67" t="s">
        <v>78</v>
      </c>
      <c r="C56" s="68" t="s">
        <v>36</v>
      </c>
      <c r="D56" s="66" t="s">
        <v>72</v>
      </c>
      <c r="E56" s="66" t="s">
        <v>72</v>
      </c>
      <c r="F56" s="140"/>
      <c r="G56" s="40"/>
      <c r="H56" s="40"/>
      <c r="I56" s="40"/>
      <c r="J56" s="47"/>
      <c r="K56" s="47"/>
      <c r="L56" s="47"/>
      <c r="M56" s="47"/>
    </row>
    <row r="57" spans="1:13">
      <c r="D57" s="94"/>
      <c r="E57" s="94"/>
    </row>
    <row r="58" spans="1:13" ht="19">
      <c r="A58" s="84" t="s">
        <v>39</v>
      </c>
      <c r="B58" s="5" t="s">
        <v>31</v>
      </c>
      <c r="C58" s="83" t="s">
        <v>39</v>
      </c>
      <c r="D58" s="166">
        <v>0.27272727272727271</v>
      </c>
      <c r="E58" s="89">
        <v>0.72727272727272729</v>
      </c>
    </row>
    <row r="59" spans="1:13" ht="19">
      <c r="A59" s="86"/>
      <c r="B59" s="5" t="s">
        <v>63</v>
      </c>
      <c r="C59" s="83" t="s">
        <v>39</v>
      </c>
      <c r="D59" s="166">
        <v>0</v>
      </c>
      <c r="E59" s="166">
        <v>1</v>
      </c>
      <c r="F59" s="1"/>
    </row>
    <row r="60" spans="1:13" s="94" customFormat="1" ht="19">
      <c r="A60" s="86"/>
      <c r="B60" s="5" t="s">
        <v>3</v>
      </c>
      <c r="C60" s="83" t="s">
        <v>39</v>
      </c>
      <c r="D60" s="263" t="s">
        <v>72</v>
      </c>
      <c r="E60" s="263" t="s">
        <v>72</v>
      </c>
      <c r="F60" s="1"/>
    </row>
    <row r="61" spans="1:13" ht="19">
      <c r="A61" s="86"/>
      <c r="B61" s="82" t="s">
        <v>4</v>
      </c>
      <c r="C61" s="83" t="s">
        <v>39</v>
      </c>
      <c r="D61" s="85">
        <v>0.44</v>
      </c>
      <c r="E61" s="85">
        <v>0.56000000000000005</v>
      </c>
    </row>
    <row r="62" spans="1:13" ht="19">
      <c r="A62" s="86"/>
      <c r="B62" s="5" t="s">
        <v>78</v>
      </c>
      <c r="C62" s="83" t="s">
        <v>39</v>
      </c>
      <c r="D62" s="156">
        <v>0.5161290322580645</v>
      </c>
      <c r="E62" s="85">
        <v>0.4838709677419355</v>
      </c>
      <c r="F62" s="142"/>
      <c r="G62" s="87"/>
      <c r="H62" s="87"/>
    </row>
    <row r="63" spans="1:13" s="104" customFormat="1" ht="19">
      <c r="A63" s="157"/>
      <c r="B63" s="158"/>
      <c r="C63" s="159"/>
      <c r="D63" s="159"/>
      <c r="E63" s="159"/>
      <c r="F63" s="160"/>
    </row>
    <row r="64" spans="1:13" s="104" customFormat="1">
      <c r="A64" s="157"/>
    </row>
  </sheetData>
  <phoneticPr fontId="16" type="noConversion"/>
  <pageMargins left="0.75" right="0.75" top="1" bottom="1" header="0.5" footer="0.5"/>
  <pageSetup paperSize="9" scale="66" fitToHeight="2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D505-D5EC-5B44-A46F-AD251633E3F0}">
  <dimension ref="A1:M18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31" sqref="C31"/>
    </sheetView>
  </sheetViews>
  <sheetFormatPr baseColWidth="10" defaultRowHeight="16"/>
  <cols>
    <col min="1" max="1" width="16.5" style="94" customWidth="1"/>
    <col min="2" max="2" width="22.6640625" style="94" customWidth="1"/>
    <col min="3" max="3" width="20.33203125" style="94" customWidth="1"/>
    <col min="4" max="4" width="21" style="94" customWidth="1"/>
    <col min="5" max="5" width="18.83203125" style="94" customWidth="1"/>
    <col min="6" max="6" width="10.83203125" style="94"/>
    <col min="7" max="7" width="26" style="94" customWidth="1"/>
    <col min="8" max="16384" width="10.83203125" style="94"/>
  </cols>
  <sheetData>
    <row r="1" spans="1:13" ht="23" customHeight="1">
      <c r="A1" s="9" t="s">
        <v>136</v>
      </c>
    </row>
    <row r="2" spans="1:13" ht="40">
      <c r="A2" s="14" t="s">
        <v>6</v>
      </c>
      <c r="B2" s="15" t="s">
        <v>73</v>
      </c>
      <c r="C2" s="15" t="s">
        <v>70</v>
      </c>
      <c r="D2" s="15" t="s">
        <v>69</v>
      </c>
      <c r="E2" s="15" t="s">
        <v>66</v>
      </c>
    </row>
    <row r="3" spans="1:13" ht="19">
      <c r="A3" s="24" t="s">
        <v>7</v>
      </c>
      <c r="B3" s="19" t="s">
        <v>7</v>
      </c>
      <c r="C3" s="95">
        <v>1.320754716981132</v>
      </c>
      <c r="D3" s="95">
        <v>1.05</v>
      </c>
      <c r="E3" s="95">
        <v>1.3412228796844181</v>
      </c>
    </row>
    <row r="5" spans="1:13" ht="19">
      <c r="A5" s="25" t="s">
        <v>8</v>
      </c>
      <c r="B5" s="8" t="s">
        <v>8</v>
      </c>
      <c r="C5" s="149" t="s">
        <v>67</v>
      </c>
      <c r="D5" s="149" t="s">
        <v>67</v>
      </c>
      <c r="E5" s="149">
        <v>1.3010204081632653</v>
      </c>
      <c r="F5" s="98"/>
      <c r="G5" s="99"/>
      <c r="H5" s="99"/>
    </row>
    <row r="7" spans="1:13" ht="19">
      <c r="A7" s="26" t="s">
        <v>9</v>
      </c>
      <c r="B7" s="2" t="s">
        <v>9</v>
      </c>
      <c r="C7" s="146">
        <v>1.2790460660415817</v>
      </c>
      <c r="D7" s="146">
        <v>1.1544913419913418</v>
      </c>
      <c r="E7" s="146">
        <v>1.1837398373983739</v>
      </c>
      <c r="F7" s="103"/>
    </row>
    <row r="8" spans="1:13" ht="19">
      <c r="A8" s="26"/>
      <c r="B8" s="2" t="s">
        <v>10</v>
      </c>
      <c r="C8" s="146">
        <v>1.1604609929078014</v>
      </c>
      <c r="D8" s="146">
        <v>0.984375</v>
      </c>
      <c r="E8" s="146">
        <v>1.40625</v>
      </c>
    </row>
    <row r="10" spans="1:13" ht="19">
      <c r="A10" s="32" t="s">
        <v>11</v>
      </c>
      <c r="B10" s="34" t="s">
        <v>11</v>
      </c>
      <c r="C10" s="150" t="s">
        <v>67</v>
      </c>
      <c r="D10" s="150" t="s">
        <v>67</v>
      </c>
      <c r="E10" s="150">
        <v>1.7842323651452281</v>
      </c>
      <c r="F10" s="21"/>
    </row>
    <row r="12" spans="1:13" ht="19">
      <c r="A12" s="38" t="s">
        <v>30</v>
      </c>
      <c r="B12" s="54" t="s">
        <v>65</v>
      </c>
      <c r="C12" s="56">
        <v>1.5187376725838266</v>
      </c>
      <c r="D12" s="56">
        <v>1.5187376725838266</v>
      </c>
      <c r="E12" s="56">
        <v>0.82947761194029856</v>
      </c>
      <c r="F12" s="119"/>
    </row>
    <row r="14" spans="1:13" ht="19">
      <c r="A14" s="46" t="s">
        <v>35</v>
      </c>
      <c r="B14" s="42" t="s">
        <v>32</v>
      </c>
      <c r="C14" s="147">
        <v>1.2775147928994084</v>
      </c>
      <c r="D14" s="147">
        <v>1.1305005038629494</v>
      </c>
      <c r="E14" s="147">
        <v>1.0916772285593577</v>
      </c>
      <c r="F14" s="129"/>
      <c r="H14" s="37"/>
      <c r="I14" s="12"/>
    </row>
    <row r="16" spans="1:13" ht="19">
      <c r="A16" s="57" t="s">
        <v>36</v>
      </c>
      <c r="B16" s="68" t="s">
        <v>36</v>
      </c>
      <c r="C16" s="145">
        <v>1.3944954128440368</v>
      </c>
      <c r="D16" s="145">
        <v>1.1515151515151516</v>
      </c>
      <c r="E16" s="145">
        <v>1.2162895927601809</v>
      </c>
      <c r="F16" s="140"/>
      <c r="G16" s="40"/>
      <c r="H16" s="40"/>
      <c r="I16" s="40"/>
      <c r="J16" s="47"/>
      <c r="K16" s="47"/>
      <c r="L16" s="47"/>
      <c r="M16" s="47"/>
    </row>
    <row r="18" spans="1:5" ht="19">
      <c r="A18" s="84" t="s">
        <v>39</v>
      </c>
      <c r="B18" s="83" t="s">
        <v>39</v>
      </c>
      <c r="C18" s="148">
        <v>0.7857142857142857</v>
      </c>
      <c r="D18" s="148">
        <v>0.7857142857142857</v>
      </c>
      <c r="E18" s="148" t="s">
        <v>72</v>
      </c>
    </row>
  </sheetData>
  <pageMargins left="0.75" right="0.75" top="1" bottom="1" header="0.5" footer="0.5"/>
  <pageSetup paperSize="9" scale="75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E8F22-48BC-954F-92B9-A3265E49A7E0}">
  <sheetPr>
    <pageSetUpPr fitToPage="1"/>
  </sheetPr>
  <dimension ref="A1:M56"/>
  <sheetViews>
    <sheetView tabSelected="1" zoomScaleNormal="100" workbookViewId="0">
      <pane xSplit="1" ySplit="2" topLeftCell="B22" activePane="bottomRight" state="frozen"/>
      <selection pane="topRight" activeCell="B1" sqref="B1"/>
      <selection pane="bottomLeft" activeCell="A2" sqref="A2"/>
      <selection pane="bottomRight" activeCell="G39" sqref="G39"/>
    </sheetView>
  </sheetViews>
  <sheetFormatPr baseColWidth="10" defaultRowHeight="16"/>
  <cols>
    <col min="1" max="1" width="10.83203125" style="94"/>
    <col min="2" max="2" width="25.6640625" style="94" customWidth="1"/>
    <col min="3" max="3" width="22" style="94" customWidth="1"/>
    <col min="4" max="4" width="26" style="94" customWidth="1"/>
    <col min="5" max="16384" width="10.83203125" style="94"/>
  </cols>
  <sheetData>
    <row r="1" spans="1:8" ht="23" customHeight="1">
      <c r="A1" s="9" t="s">
        <v>137</v>
      </c>
    </row>
    <row r="2" spans="1:8" ht="62" customHeight="1">
      <c r="A2" s="69" t="s">
        <v>6</v>
      </c>
      <c r="B2" s="14" t="s">
        <v>81</v>
      </c>
      <c r="C2" s="15" t="s">
        <v>133</v>
      </c>
      <c r="D2" s="15" t="s">
        <v>82</v>
      </c>
    </row>
    <row r="3" spans="1:8" ht="40" customHeight="1">
      <c r="A3" s="270" t="s">
        <v>130</v>
      </c>
      <c r="B3" s="271"/>
      <c r="C3" s="271"/>
      <c r="D3" s="271"/>
    </row>
    <row r="4" spans="1:8" ht="19">
      <c r="A4" s="70" t="s">
        <v>7</v>
      </c>
      <c r="B4" s="18" t="s">
        <v>1</v>
      </c>
      <c r="C4" s="19" t="s">
        <v>7</v>
      </c>
      <c r="D4" s="20">
        <v>7.4292480729829538E-2</v>
      </c>
    </row>
    <row r="5" spans="1:8" ht="19">
      <c r="A5" s="51"/>
      <c r="B5" s="18" t="s">
        <v>2</v>
      </c>
      <c r="C5" s="19" t="s">
        <v>7</v>
      </c>
      <c r="D5" s="20">
        <v>3.7570731019517509E-2</v>
      </c>
    </row>
    <row r="6" spans="1:8" ht="19">
      <c r="A6" s="51"/>
      <c r="B6" s="18" t="s">
        <v>3</v>
      </c>
      <c r="C6" s="19" t="s">
        <v>7</v>
      </c>
      <c r="D6" s="20">
        <v>3.6364944089256911E-2</v>
      </c>
    </row>
    <row r="7" spans="1:8" ht="19">
      <c r="A7" s="51"/>
      <c r="B7" s="18" t="s">
        <v>4</v>
      </c>
      <c r="C7" s="19" t="s">
        <v>7</v>
      </c>
      <c r="D7" s="20">
        <v>6.1190899188843149E-2</v>
      </c>
    </row>
    <row r="8" spans="1:8" ht="19">
      <c r="A8" s="51"/>
      <c r="B8" s="18" t="s">
        <v>78</v>
      </c>
      <c r="C8" s="19" t="s">
        <v>7</v>
      </c>
      <c r="D8" s="20" t="s">
        <v>71</v>
      </c>
    </row>
    <row r="10" spans="1:8" ht="19">
      <c r="A10" s="71" t="s">
        <v>8</v>
      </c>
      <c r="B10" s="7" t="s">
        <v>1</v>
      </c>
      <c r="C10" s="8" t="s">
        <v>8</v>
      </c>
      <c r="D10" s="245" t="s">
        <v>128</v>
      </c>
    </row>
    <row r="11" spans="1:8" ht="19">
      <c r="A11" s="23"/>
      <c r="B11" s="7" t="s">
        <v>2</v>
      </c>
      <c r="C11" s="8" t="s">
        <v>8</v>
      </c>
      <c r="D11" s="102">
        <v>-7.4559720598835172E-2</v>
      </c>
    </row>
    <row r="12" spans="1:8" ht="19">
      <c r="A12" s="23"/>
      <c r="B12" s="7" t="s">
        <v>3</v>
      </c>
      <c r="C12" s="8" t="s">
        <v>8</v>
      </c>
      <c r="D12" s="102">
        <v>-0.16310834989775344</v>
      </c>
    </row>
    <row r="13" spans="1:8" ht="19">
      <c r="A13" s="23"/>
      <c r="B13" s="7" t="s">
        <v>4</v>
      </c>
      <c r="C13" s="8" t="s">
        <v>68</v>
      </c>
      <c r="D13" s="186" t="s">
        <v>72</v>
      </c>
      <c r="F13" s="101"/>
      <c r="G13" s="100"/>
      <c r="H13" s="99"/>
    </row>
    <row r="14" spans="1:8" ht="19">
      <c r="A14" s="23"/>
      <c r="B14" s="7" t="s">
        <v>78</v>
      </c>
      <c r="C14" s="8" t="s">
        <v>68</v>
      </c>
      <c r="D14" s="186" t="s">
        <v>72</v>
      </c>
      <c r="F14" s="101"/>
      <c r="G14" s="100"/>
      <c r="H14" s="99"/>
    </row>
    <row r="16" spans="1:8" ht="19">
      <c r="A16" s="26" t="s">
        <v>9</v>
      </c>
      <c r="B16" s="27" t="s">
        <v>1</v>
      </c>
      <c r="C16" s="151" t="s">
        <v>9</v>
      </c>
      <c r="D16" s="29">
        <v>-3.2307262421050205E-2</v>
      </c>
    </row>
    <row r="17" spans="1:6" ht="19">
      <c r="A17" s="72"/>
      <c r="B17" s="27" t="s">
        <v>2</v>
      </c>
      <c r="C17" s="151" t="s">
        <v>9</v>
      </c>
      <c r="D17" s="29">
        <v>4.4995141690120359E-2</v>
      </c>
    </row>
    <row r="18" spans="1:6" ht="19">
      <c r="A18" s="72"/>
      <c r="B18" s="27" t="s">
        <v>3</v>
      </c>
      <c r="C18" s="151" t="s">
        <v>9</v>
      </c>
      <c r="D18" s="29">
        <v>3.0138679266960688E-2</v>
      </c>
    </row>
    <row r="19" spans="1:6" ht="19">
      <c r="A19" s="72"/>
      <c r="B19" s="27" t="s">
        <v>4</v>
      </c>
      <c r="C19" s="151" t="s">
        <v>9</v>
      </c>
      <c r="D19" s="29">
        <v>-2.4562142887301262E-2</v>
      </c>
    </row>
    <row r="20" spans="1:6" ht="19">
      <c r="A20" s="72"/>
      <c r="B20" s="27" t="s">
        <v>78</v>
      </c>
      <c r="C20" s="151" t="s">
        <v>9</v>
      </c>
      <c r="D20" s="29" t="s">
        <v>71</v>
      </c>
    </row>
    <row r="21" spans="1:6" s="104" customFormat="1" ht="19">
      <c r="A21" s="72"/>
      <c r="B21" s="73"/>
      <c r="C21" s="151"/>
      <c r="D21" s="29"/>
    </row>
    <row r="22" spans="1:6" ht="19">
      <c r="A22" s="26"/>
      <c r="B22" s="27" t="s">
        <v>1</v>
      </c>
      <c r="C22" s="151" t="s">
        <v>10</v>
      </c>
      <c r="D22" s="29">
        <v>-5.9092646379905162E-2</v>
      </c>
    </row>
    <row r="23" spans="1:6" ht="19">
      <c r="A23" s="72"/>
      <c r="B23" s="27" t="s">
        <v>2</v>
      </c>
      <c r="C23" s="151" t="s">
        <v>10</v>
      </c>
      <c r="D23" s="29">
        <v>4.6644687676869884E-2</v>
      </c>
    </row>
    <row r="24" spans="1:6" ht="19">
      <c r="A24" s="72"/>
      <c r="B24" s="27" t="s">
        <v>3</v>
      </c>
      <c r="C24" s="151" t="s">
        <v>10</v>
      </c>
      <c r="D24" s="29">
        <v>-2.7765015095290273E-2</v>
      </c>
    </row>
    <row r="25" spans="1:6" ht="19">
      <c r="A25" s="72"/>
      <c r="B25" s="27" t="s">
        <v>4</v>
      </c>
      <c r="C25" s="151" t="s">
        <v>10</v>
      </c>
      <c r="D25" s="29">
        <v>-5.4561286481382018E-2</v>
      </c>
    </row>
    <row r="26" spans="1:6" ht="19">
      <c r="A26" s="72"/>
      <c r="B26" s="27" t="s">
        <v>78</v>
      </c>
      <c r="C26" s="151" t="s">
        <v>10</v>
      </c>
      <c r="D26" s="29" t="s">
        <v>71</v>
      </c>
    </row>
    <row r="28" spans="1:6" ht="19">
      <c r="A28" s="74" t="s">
        <v>11</v>
      </c>
      <c r="B28" s="33" t="s">
        <v>1</v>
      </c>
      <c r="C28" s="34" t="s">
        <v>11</v>
      </c>
      <c r="D28" s="35" t="s">
        <v>71</v>
      </c>
    </row>
    <row r="29" spans="1:6" ht="19">
      <c r="A29" s="75"/>
      <c r="B29" s="33" t="s">
        <v>2</v>
      </c>
      <c r="C29" s="34" t="s">
        <v>11</v>
      </c>
      <c r="D29" s="35">
        <v>-1.4527545232604414E-2</v>
      </c>
    </row>
    <row r="30" spans="1:6" ht="19">
      <c r="A30" s="75"/>
      <c r="B30" s="33" t="s">
        <v>3</v>
      </c>
      <c r="C30" s="34" t="s">
        <v>11</v>
      </c>
      <c r="D30" s="35" t="s">
        <v>71</v>
      </c>
    </row>
    <row r="31" spans="1:6" ht="19">
      <c r="A31" s="36"/>
      <c r="B31" s="33" t="s">
        <v>80</v>
      </c>
      <c r="C31" s="34" t="s">
        <v>11</v>
      </c>
      <c r="D31" s="35" t="s">
        <v>72</v>
      </c>
      <c r="E31" s="187"/>
      <c r="F31" s="119"/>
    </row>
    <row r="32" spans="1:6" ht="19">
      <c r="A32" s="36"/>
      <c r="B32" s="33" t="s">
        <v>78</v>
      </c>
      <c r="C32" s="34" t="s">
        <v>11</v>
      </c>
      <c r="D32" s="35" t="s">
        <v>72</v>
      </c>
      <c r="E32" s="187"/>
      <c r="F32" s="119"/>
    </row>
    <row r="34" spans="1:7" ht="19">
      <c r="A34" s="78" t="s">
        <v>30</v>
      </c>
      <c r="B34" s="53" t="s">
        <v>1</v>
      </c>
      <c r="C34" s="54" t="s">
        <v>65</v>
      </c>
      <c r="D34" s="55">
        <v>5.0548774142887894E-2</v>
      </c>
      <c r="E34" s="59"/>
      <c r="F34" s="59"/>
      <c r="G34" s="59"/>
    </row>
    <row r="35" spans="1:7" ht="19">
      <c r="A35" s="62"/>
      <c r="B35" s="53" t="s">
        <v>2</v>
      </c>
      <c r="C35" s="54" t="s">
        <v>65</v>
      </c>
      <c r="D35" s="55">
        <v>-1.4240379657756482E-2</v>
      </c>
      <c r="E35" s="59"/>
      <c r="F35" s="59"/>
      <c r="G35" s="59"/>
    </row>
    <row r="36" spans="1:7" ht="19">
      <c r="A36" s="62"/>
      <c r="B36" s="53" t="s">
        <v>3</v>
      </c>
      <c r="C36" s="54" t="s">
        <v>65</v>
      </c>
      <c r="D36" s="55">
        <v>0.16643498869824766</v>
      </c>
      <c r="E36" s="59"/>
      <c r="F36" s="59"/>
      <c r="G36" s="59"/>
    </row>
    <row r="37" spans="1:7" ht="19">
      <c r="A37" s="62"/>
      <c r="B37" s="53" t="s">
        <v>80</v>
      </c>
      <c r="C37" s="54" t="s">
        <v>79</v>
      </c>
      <c r="D37" s="55" t="s">
        <v>72</v>
      </c>
      <c r="E37" s="59"/>
      <c r="F37" s="59"/>
      <c r="G37" s="59"/>
    </row>
    <row r="38" spans="1:7" ht="19">
      <c r="A38" s="62"/>
      <c r="B38" s="53" t="s">
        <v>78</v>
      </c>
      <c r="C38" s="54" t="s">
        <v>65</v>
      </c>
      <c r="D38" s="55">
        <v>-0.19217658963500162</v>
      </c>
      <c r="E38" s="59"/>
      <c r="F38" s="59"/>
      <c r="G38" s="59"/>
    </row>
    <row r="40" spans="1:7" ht="19">
      <c r="A40" s="79" t="s">
        <v>35</v>
      </c>
      <c r="B40" s="64" t="s">
        <v>31</v>
      </c>
      <c r="C40" s="65" t="s">
        <v>32</v>
      </c>
      <c r="D40" s="63">
        <v>2.6334863493597486E-2</v>
      </c>
    </row>
    <row r="41" spans="1:7" ht="19">
      <c r="A41" s="44"/>
      <c r="B41" s="64" t="s">
        <v>33</v>
      </c>
      <c r="C41" s="65" t="s">
        <v>32</v>
      </c>
      <c r="D41" s="63">
        <v>-1.6172733191909434E-2</v>
      </c>
    </row>
    <row r="42" spans="1:7" ht="19">
      <c r="A42" s="44"/>
      <c r="B42" s="64" t="s">
        <v>34</v>
      </c>
      <c r="C42" s="65" t="s">
        <v>32</v>
      </c>
      <c r="D42" s="63">
        <v>1.6794421377621632E-2</v>
      </c>
    </row>
    <row r="43" spans="1:7" ht="19">
      <c r="A43" s="44"/>
      <c r="B43" s="64" t="s">
        <v>4</v>
      </c>
      <c r="C43" s="65" t="s">
        <v>32</v>
      </c>
      <c r="D43" s="63">
        <v>5.0819720038575059E-2</v>
      </c>
    </row>
    <row r="44" spans="1:7" ht="19">
      <c r="A44" s="44"/>
      <c r="B44" s="64" t="s">
        <v>78</v>
      </c>
      <c r="C44" s="65" t="s">
        <v>32</v>
      </c>
      <c r="D44" s="63">
        <v>1.8158047646717025E-3</v>
      </c>
    </row>
    <row r="46" spans="1:7" ht="19">
      <c r="A46" s="80" t="s">
        <v>36</v>
      </c>
      <c r="B46" s="67" t="s">
        <v>1</v>
      </c>
      <c r="C46" s="68" t="s">
        <v>36</v>
      </c>
      <c r="D46" s="66">
        <v>4.4095226672803654E-3</v>
      </c>
    </row>
    <row r="47" spans="1:7" ht="19">
      <c r="A47" s="48"/>
      <c r="B47" s="67" t="s">
        <v>2</v>
      </c>
      <c r="C47" s="68" t="s">
        <v>36</v>
      </c>
      <c r="D47" s="66">
        <v>7.0051533927934992E-2</v>
      </c>
    </row>
    <row r="48" spans="1:7" ht="19">
      <c r="A48" s="48"/>
      <c r="B48" s="67" t="s">
        <v>3</v>
      </c>
      <c r="C48" s="68" t="s">
        <v>36</v>
      </c>
      <c r="D48" s="66">
        <v>1.8709575949787838E-2</v>
      </c>
    </row>
    <row r="49" spans="1:13" ht="19">
      <c r="A49" s="48"/>
      <c r="B49" s="67" t="s">
        <v>4</v>
      </c>
      <c r="C49" s="68" t="s">
        <v>36</v>
      </c>
      <c r="D49" s="66">
        <v>2.1905652066479632E-2</v>
      </c>
    </row>
    <row r="50" spans="1:13" ht="19">
      <c r="A50" s="50"/>
      <c r="B50" s="67" t="s">
        <v>78</v>
      </c>
      <c r="C50" s="68" t="s">
        <v>36</v>
      </c>
      <c r="D50" s="66" t="s">
        <v>72</v>
      </c>
      <c r="F50" s="140"/>
      <c r="G50" s="40"/>
      <c r="H50" s="40"/>
      <c r="I50" s="40"/>
      <c r="J50" s="47"/>
      <c r="K50" s="47"/>
      <c r="L50" s="47"/>
      <c r="M50" s="47"/>
    </row>
    <row r="52" spans="1:13" ht="19">
      <c r="A52" s="84" t="s">
        <v>39</v>
      </c>
      <c r="B52" s="5" t="s">
        <v>1</v>
      </c>
      <c r="C52" s="6" t="s">
        <v>39</v>
      </c>
      <c r="D52" s="89" t="s">
        <v>71</v>
      </c>
    </row>
    <row r="53" spans="1:13" ht="19">
      <c r="A53" s="86"/>
      <c r="B53" s="5" t="s">
        <v>2</v>
      </c>
      <c r="C53" s="6" t="s">
        <v>39</v>
      </c>
      <c r="D53" s="246" t="s">
        <v>128</v>
      </c>
    </row>
    <row r="54" spans="1:13" ht="19">
      <c r="A54" s="86"/>
      <c r="B54" s="5" t="s">
        <v>3</v>
      </c>
      <c r="C54" s="6" t="s">
        <v>39</v>
      </c>
      <c r="D54" s="89" t="s">
        <v>72</v>
      </c>
    </row>
    <row r="55" spans="1:13" ht="19">
      <c r="A55" s="86"/>
      <c r="B55" s="5" t="s">
        <v>4</v>
      </c>
      <c r="C55" s="6" t="s">
        <v>39</v>
      </c>
      <c r="D55" s="89">
        <v>0.10873440285205004</v>
      </c>
    </row>
    <row r="56" spans="1:13" ht="19">
      <c r="A56" s="86"/>
      <c r="B56" s="5" t="s">
        <v>5</v>
      </c>
      <c r="C56" s="6" t="s">
        <v>39</v>
      </c>
      <c r="D56" s="89">
        <v>-7.9365079365080055E-3</v>
      </c>
    </row>
  </sheetData>
  <mergeCells count="1">
    <mergeCell ref="A3:D3"/>
  </mergeCells>
  <pageMargins left="0.7" right="0.7" top="0.78740157499999996" bottom="0.78740157499999996" header="0.3" footer="0.3"/>
  <pageSetup paperSize="9" scale="72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0D5D2-8748-1546-A6E3-CA15761E75CC}">
  <sheetPr>
    <pageSetUpPr fitToPage="1"/>
  </sheetPr>
  <dimension ref="A1:L56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9" sqref="A39:XFD39"/>
    </sheetView>
  </sheetViews>
  <sheetFormatPr baseColWidth="10" defaultRowHeight="16"/>
  <cols>
    <col min="1" max="1" width="10.83203125" style="94"/>
    <col min="2" max="2" width="28.5" style="94" customWidth="1"/>
    <col min="3" max="3" width="23.5" style="94" customWidth="1"/>
    <col min="4" max="5" width="22" style="94" customWidth="1"/>
    <col min="6" max="16384" width="10.83203125" style="94"/>
  </cols>
  <sheetData>
    <row r="1" spans="1:8" ht="23" customHeight="1">
      <c r="A1" s="9" t="s">
        <v>138</v>
      </c>
    </row>
    <row r="2" spans="1:8" s="12" customFormat="1" ht="60">
      <c r="A2" s="69" t="s">
        <v>6</v>
      </c>
      <c r="B2" s="14" t="s">
        <v>81</v>
      </c>
      <c r="C2" s="15" t="s">
        <v>73</v>
      </c>
      <c r="D2" s="15" t="s">
        <v>74</v>
      </c>
      <c r="E2" s="15" t="s">
        <v>75</v>
      </c>
    </row>
    <row r="3" spans="1:8" ht="19">
      <c r="A3" s="161" t="s">
        <v>149</v>
      </c>
      <c r="B3" s="14"/>
      <c r="C3" s="15"/>
    </row>
    <row r="4" spans="1:8" ht="19">
      <c r="A4" s="70" t="s">
        <v>7</v>
      </c>
      <c r="B4" s="18" t="s">
        <v>1</v>
      </c>
      <c r="C4" s="167" t="s">
        <v>7</v>
      </c>
      <c r="D4" s="162">
        <v>0</v>
      </c>
      <c r="E4" s="20">
        <v>0</v>
      </c>
    </row>
    <row r="5" spans="1:8" ht="19">
      <c r="A5" s="51"/>
      <c r="B5" s="18" t="s">
        <v>2</v>
      </c>
      <c r="C5" s="167" t="s">
        <v>7</v>
      </c>
      <c r="D5" s="20">
        <v>0.38461538461538464</v>
      </c>
      <c r="E5" s="20">
        <v>0.10909090909090909</v>
      </c>
    </row>
    <row r="6" spans="1:8" ht="19">
      <c r="A6" s="51"/>
      <c r="B6" s="18" t="s">
        <v>3</v>
      </c>
      <c r="C6" s="167" t="s">
        <v>7</v>
      </c>
      <c r="D6" s="20">
        <v>0</v>
      </c>
      <c r="E6" s="162">
        <v>0</v>
      </c>
    </row>
    <row r="7" spans="1:8" ht="19">
      <c r="A7" s="51"/>
      <c r="B7" s="18" t="s">
        <v>4</v>
      </c>
      <c r="C7" s="167" t="s">
        <v>7</v>
      </c>
      <c r="D7" s="20">
        <v>0.33750000000000002</v>
      </c>
      <c r="E7" s="20">
        <v>0.18055555555555555</v>
      </c>
    </row>
    <row r="8" spans="1:8" ht="19">
      <c r="A8" s="51"/>
      <c r="B8" s="18" t="s">
        <v>5</v>
      </c>
      <c r="C8" s="167" t="s">
        <v>7</v>
      </c>
      <c r="D8" s="20">
        <v>1</v>
      </c>
      <c r="E8" s="20">
        <v>1</v>
      </c>
      <c r="F8" s="168"/>
    </row>
    <row r="10" spans="1:8" ht="19">
      <c r="A10" s="71" t="s">
        <v>8</v>
      </c>
      <c r="B10" s="7" t="s">
        <v>1</v>
      </c>
      <c r="C10" s="184" t="s">
        <v>8</v>
      </c>
      <c r="D10" s="163">
        <v>0</v>
      </c>
      <c r="E10" s="163">
        <v>0</v>
      </c>
    </row>
    <row r="11" spans="1:8" ht="19">
      <c r="A11" s="23"/>
      <c r="B11" s="7" t="s">
        <v>2</v>
      </c>
      <c r="C11" s="184" t="s">
        <v>8</v>
      </c>
      <c r="D11" s="186">
        <v>0.14285714285714285</v>
      </c>
      <c r="E11" s="186">
        <v>0</v>
      </c>
    </row>
    <row r="12" spans="1:8" ht="19">
      <c r="A12" s="23"/>
      <c r="B12" s="7" t="s">
        <v>3</v>
      </c>
      <c r="C12" s="184" t="s">
        <v>8</v>
      </c>
      <c r="D12" s="186">
        <v>0.3</v>
      </c>
      <c r="E12" s="163">
        <v>0</v>
      </c>
    </row>
    <row r="13" spans="1:8" ht="19">
      <c r="A13" s="23"/>
      <c r="B13" s="7" t="s">
        <v>4</v>
      </c>
      <c r="C13" s="8" t="s">
        <v>68</v>
      </c>
      <c r="D13" s="186" t="s">
        <v>72</v>
      </c>
      <c r="E13" s="186" t="s">
        <v>72</v>
      </c>
      <c r="F13" s="101"/>
      <c r="G13" s="100"/>
      <c r="H13" s="99"/>
    </row>
    <row r="14" spans="1:8" ht="19">
      <c r="A14" s="23"/>
      <c r="B14" s="7" t="s">
        <v>78</v>
      </c>
      <c r="C14" s="8" t="s">
        <v>68</v>
      </c>
      <c r="D14" s="186" t="s">
        <v>72</v>
      </c>
      <c r="E14" s="186" t="s">
        <v>72</v>
      </c>
      <c r="F14" s="101"/>
      <c r="G14" s="100"/>
      <c r="H14" s="99"/>
    </row>
    <row r="16" spans="1:8" ht="19">
      <c r="A16" s="169" t="s">
        <v>9</v>
      </c>
      <c r="B16" s="27" t="s">
        <v>1</v>
      </c>
      <c r="C16" s="170" t="s">
        <v>9</v>
      </c>
      <c r="D16" s="29">
        <v>0.05</v>
      </c>
      <c r="E16" s="29">
        <v>9.9009900990099011E-3</v>
      </c>
    </row>
    <row r="17" spans="1:5" ht="19">
      <c r="A17" s="72"/>
      <c r="B17" s="27" t="s">
        <v>2</v>
      </c>
      <c r="C17" s="170" t="s">
        <v>9</v>
      </c>
      <c r="D17" s="29">
        <v>2.564102564102564E-2</v>
      </c>
      <c r="E17" s="29">
        <v>1.6E-2</v>
      </c>
    </row>
    <row r="18" spans="1:5" ht="19">
      <c r="A18" s="72"/>
      <c r="B18" s="27" t="s">
        <v>3</v>
      </c>
      <c r="C18" s="170" t="s">
        <v>9</v>
      </c>
      <c r="D18" s="29">
        <v>0</v>
      </c>
      <c r="E18" s="164">
        <v>0</v>
      </c>
    </row>
    <row r="19" spans="1:5" ht="19">
      <c r="A19" s="72"/>
      <c r="B19" s="27" t="s">
        <v>4</v>
      </c>
      <c r="C19" s="170" t="s">
        <v>9</v>
      </c>
      <c r="D19" s="29">
        <v>0.17582417582417584</v>
      </c>
      <c r="E19" s="29">
        <v>0.13076923076923078</v>
      </c>
    </row>
    <row r="20" spans="1:5" ht="19">
      <c r="A20" s="72"/>
      <c r="B20" s="27" t="s">
        <v>5</v>
      </c>
      <c r="C20" s="170" t="s">
        <v>9</v>
      </c>
      <c r="D20" s="29">
        <v>0.89274447949526814</v>
      </c>
      <c r="E20" s="29">
        <v>0.75933609958506221</v>
      </c>
    </row>
    <row r="21" spans="1:5">
      <c r="A21" s="30"/>
      <c r="B21" s="30"/>
      <c r="C21" s="30"/>
      <c r="D21" s="30"/>
      <c r="E21" s="30"/>
    </row>
    <row r="22" spans="1:5" ht="19">
      <c r="A22" s="169"/>
      <c r="B22" s="27" t="s">
        <v>1</v>
      </c>
      <c r="C22" s="171" t="s">
        <v>10</v>
      </c>
      <c r="D22" s="29">
        <v>0</v>
      </c>
      <c r="E22" s="29">
        <v>0</v>
      </c>
    </row>
    <row r="23" spans="1:5" ht="19">
      <c r="A23" s="72"/>
      <c r="B23" s="27" t="s">
        <v>2</v>
      </c>
      <c r="C23" s="171" t="s">
        <v>10</v>
      </c>
      <c r="D23" s="29">
        <v>0</v>
      </c>
      <c r="E23" s="29">
        <v>0</v>
      </c>
    </row>
    <row r="24" spans="1:5" ht="19">
      <c r="A24" s="72"/>
      <c r="B24" s="27" t="s">
        <v>3</v>
      </c>
      <c r="C24" s="171" t="s">
        <v>10</v>
      </c>
      <c r="D24" s="164">
        <v>0</v>
      </c>
      <c r="E24" s="164">
        <v>0</v>
      </c>
    </row>
    <row r="25" spans="1:5" ht="19">
      <c r="A25" s="72"/>
      <c r="B25" s="27" t="s">
        <v>4</v>
      </c>
      <c r="C25" s="171" t="s">
        <v>10</v>
      </c>
      <c r="D25" s="29">
        <v>0.1</v>
      </c>
      <c r="E25" s="29">
        <v>0.10526315789473684</v>
      </c>
    </row>
    <row r="26" spans="1:5" ht="19">
      <c r="A26" s="72"/>
      <c r="B26" s="27" t="s">
        <v>5</v>
      </c>
      <c r="C26" s="171" t="s">
        <v>10</v>
      </c>
      <c r="D26" s="29">
        <v>0.91666666666666663</v>
      </c>
      <c r="E26" s="29">
        <v>0.90677966101694918</v>
      </c>
    </row>
    <row r="28" spans="1:5" ht="19">
      <c r="A28" s="74" t="s">
        <v>11</v>
      </c>
      <c r="B28" s="33" t="s">
        <v>1</v>
      </c>
      <c r="C28" s="172" t="s">
        <v>11</v>
      </c>
      <c r="D28" s="35" t="s">
        <v>72</v>
      </c>
      <c r="E28" s="165">
        <v>0</v>
      </c>
    </row>
    <row r="29" spans="1:5" ht="19">
      <c r="A29" s="75"/>
      <c r="B29" s="33" t="s">
        <v>2</v>
      </c>
      <c r="C29" s="172" t="s">
        <v>11</v>
      </c>
      <c r="D29" s="35">
        <v>0</v>
      </c>
      <c r="E29" s="35">
        <v>0</v>
      </c>
    </row>
    <row r="30" spans="1:5" ht="19">
      <c r="A30" s="75"/>
      <c r="B30" s="33" t="s">
        <v>3</v>
      </c>
      <c r="C30" s="172" t="s">
        <v>11</v>
      </c>
      <c r="D30" s="35">
        <v>0.68965517241379315</v>
      </c>
      <c r="E30" s="35">
        <v>0.62790697674418605</v>
      </c>
    </row>
    <row r="31" spans="1:5" ht="19">
      <c r="A31" s="75"/>
      <c r="B31" s="33" t="s">
        <v>4</v>
      </c>
      <c r="C31" s="172" t="s">
        <v>11</v>
      </c>
      <c r="D31" s="35" t="s">
        <v>72</v>
      </c>
      <c r="E31" s="35" t="s">
        <v>72</v>
      </c>
    </row>
    <row r="32" spans="1:5" ht="19">
      <c r="A32" s="75"/>
      <c r="B32" s="33" t="s">
        <v>5</v>
      </c>
      <c r="C32" s="172" t="s">
        <v>11</v>
      </c>
      <c r="D32" s="35" t="s">
        <v>72</v>
      </c>
      <c r="E32" s="35" t="s">
        <v>72</v>
      </c>
    </row>
    <row r="34" spans="1:12" ht="19">
      <c r="A34" s="90" t="s">
        <v>30</v>
      </c>
      <c r="B34" s="53" t="s">
        <v>1</v>
      </c>
      <c r="C34" s="54" t="s">
        <v>65</v>
      </c>
      <c r="D34" s="55">
        <v>0.33333333333333331</v>
      </c>
      <c r="E34" s="55">
        <v>0.46153846153846156</v>
      </c>
      <c r="F34" s="117"/>
      <c r="G34" s="174"/>
      <c r="H34" s="174"/>
      <c r="I34" s="174"/>
      <c r="J34" s="175"/>
      <c r="K34" s="175"/>
      <c r="L34" s="175"/>
    </row>
    <row r="35" spans="1:12" ht="19">
      <c r="A35" s="39"/>
      <c r="B35" s="53" t="s">
        <v>2</v>
      </c>
      <c r="C35" s="54" t="s">
        <v>65</v>
      </c>
      <c r="D35" s="55">
        <v>0.55000000000000004</v>
      </c>
      <c r="E35" s="55">
        <v>0.52631578947368418</v>
      </c>
      <c r="F35" s="117"/>
      <c r="G35" s="176"/>
      <c r="H35" s="176"/>
      <c r="I35" s="176"/>
      <c r="J35" s="177"/>
      <c r="K35" s="177"/>
      <c r="L35" s="177"/>
    </row>
    <row r="36" spans="1:12" ht="19">
      <c r="A36" s="39"/>
      <c r="B36" s="53" t="s">
        <v>3</v>
      </c>
      <c r="C36" s="54" t="s">
        <v>65</v>
      </c>
      <c r="D36" s="55">
        <v>0.78378378378378377</v>
      </c>
      <c r="E36" s="55">
        <v>0.63793103448275867</v>
      </c>
      <c r="F36" s="52"/>
      <c r="G36" s="176"/>
      <c r="H36" s="176"/>
      <c r="I36" s="176"/>
      <c r="J36" s="177"/>
      <c r="K36" s="177"/>
      <c r="L36" s="177"/>
    </row>
    <row r="37" spans="1:12" ht="19">
      <c r="A37" s="39"/>
      <c r="B37" s="53" t="s">
        <v>4</v>
      </c>
      <c r="C37" s="54" t="s">
        <v>65</v>
      </c>
      <c r="D37" s="55" t="s">
        <v>76</v>
      </c>
      <c r="E37" s="55" t="s">
        <v>76</v>
      </c>
      <c r="F37" s="117"/>
      <c r="G37" s="176"/>
      <c r="H37" s="176"/>
      <c r="I37" s="176"/>
      <c r="J37" s="177"/>
      <c r="K37" s="177"/>
      <c r="L37" s="177"/>
    </row>
    <row r="38" spans="1:12" ht="19">
      <c r="A38" s="39"/>
      <c r="B38" s="53" t="s">
        <v>5</v>
      </c>
      <c r="C38" s="54" t="s">
        <v>65</v>
      </c>
      <c r="D38" s="55">
        <v>0.63636363636363635</v>
      </c>
      <c r="E38" s="55">
        <v>0.5714285714285714</v>
      </c>
      <c r="F38" s="117"/>
      <c r="G38" s="176"/>
      <c r="H38" s="176"/>
      <c r="I38" s="176"/>
      <c r="J38" s="177"/>
      <c r="K38" s="177"/>
      <c r="L38" s="177"/>
    </row>
    <row r="40" spans="1:12" ht="19">
      <c r="A40" s="178" t="s">
        <v>35</v>
      </c>
      <c r="B40" s="64" t="s">
        <v>31</v>
      </c>
      <c r="C40" s="179" t="s">
        <v>32</v>
      </c>
      <c r="D40" s="63">
        <v>7.6923076923076927E-2</v>
      </c>
      <c r="E40" s="63">
        <v>9.9009900990099015E-2</v>
      </c>
      <c r="F40" s="96"/>
      <c r="H40" s="21"/>
    </row>
    <row r="41" spans="1:12" ht="19">
      <c r="A41" s="180"/>
      <c r="B41" s="64" t="s">
        <v>33</v>
      </c>
      <c r="C41" s="179" t="s">
        <v>32</v>
      </c>
      <c r="D41" s="63">
        <v>7.407407407407407E-2</v>
      </c>
      <c r="E41" s="63">
        <v>0.08</v>
      </c>
      <c r="F41" s="181"/>
    </row>
    <row r="42" spans="1:12" ht="19">
      <c r="A42" s="180"/>
      <c r="B42" s="64" t="s">
        <v>34</v>
      </c>
      <c r="C42" s="179" t="s">
        <v>32</v>
      </c>
      <c r="D42" s="63">
        <v>0.22448979591836735</v>
      </c>
      <c r="E42" s="63">
        <v>0.16964285714285715</v>
      </c>
      <c r="F42" s="181"/>
    </row>
    <row r="43" spans="1:12" ht="19">
      <c r="A43" s="180"/>
      <c r="B43" s="64" t="s">
        <v>4</v>
      </c>
      <c r="C43" s="179" t="s">
        <v>32</v>
      </c>
      <c r="D43" s="63">
        <v>0.2</v>
      </c>
      <c r="E43" s="63">
        <v>0.04</v>
      </c>
      <c r="H43" s="182"/>
    </row>
    <row r="44" spans="1:12" ht="19">
      <c r="A44" s="180"/>
      <c r="B44" s="64" t="s">
        <v>5</v>
      </c>
      <c r="C44" s="179" t="s">
        <v>32</v>
      </c>
      <c r="D44" s="63">
        <v>6.1403508771929821E-2</v>
      </c>
      <c r="E44" s="63">
        <v>7.3825503355704702E-2</v>
      </c>
    </row>
    <row r="46" spans="1:12" ht="19">
      <c r="A46" s="57" t="s">
        <v>36</v>
      </c>
      <c r="B46" s="67" t="s">
        <v>1</v>
      </c>
      <c r="C46" s="68" t="s">
        <v>36</v>
      </c>
      <c r="D46" s="66">
        <v>0</v>
      </c>
      <c r="E46" s="66">
        <v>5.5555555555555552E-2</v>
      </c>
    </row>
    <row r="47" spans="1:12" ht="19">
      <c r="A47" s="50"/>
      <c r="B47" s="67" t="s">
        <v>2</v>
      </c>
      <c r="C47" s="68" t="s">
        <v>36</v>
      </c>
      <c r="D47" s="66">
        <v>7.6923076923076927E-2</v>
      </c>
      <c r="E47" s="66">
        <v>3.4482758620689655E-2</v>
      </c>
    </row>
    <row r="48" spans="1:12" ht="19">
      <c r="A48" s="50"/>
      <c r="B48" s="67" t="s">
        <v>3</v>
      </c>
      <c r="C48" s="68" t="s">
        <v>36</v>
      </c>
      <c r="D48" s="66">
        <v>0.15789473684210525</v>
      </c>
      <c r="E48" s="66">
        <v>0.20833333333333334</v>
      </c>
    </row>
    <row r="49" spans="1:5" ht="19">
      <c r="A49" s="50"/>
      <c r="B49" s="67" t="s">
        <v>4</v>
      </c>
      <c r="C49" s="68" t="s">
        <v>36</v>
      </c>
      <c r="D49" s="66">
        <v>0.21875</v>
      </c>
      <c r="E49" s="66">
        <v>0.08</v>
      </c>
    </row>
    <row r="50" spans="1:5" ht="19">
      <c r="A50" s="50"/>
      <c r="B50" s="67" t="s">
        <v>5</v>
      </c>
      <c r="C50" s="68" t="s">
        <v>36</v>
      </c>
      <c r="D50" s="66" t="s">
        <v>72</v>
      </c>
      <c r="E50" s="66" t="s">
        <v>72</v>
      </c>
    </row>
    <row r="52" spans="1:5" ht="19">
      <c r="A52" s="84" t="s">
        <v>39</v>
      </c>
      <c r="B52" s="5" t="s">
        <v>1</v>
      </c>
      <c r="C52" s="183" t="s">
        <v>39</v>
      </c>
      <c r="D52" s="185">
        <v>0</v>
      </c>
      <c r="E52" s="89">
        <v>0</v>
      </c>
    </row>
    <row r="53" spans="1:5" ht="19">
      <c r="A53" s="86"/>
      <c r="B53" s="5" t="s">
        <v>2</v>
      </c>
      <c r="C53" s="183" t="s">
        <v>39</v>
      </c>
      <c r="D53" s="89" t="s">
        <v>72</v>
      </c>
      <c r="E53" s="185">
        <v>0</v>
      </c>
    </row>
    <row r="54" spans="1:5" ht="19">
      <c r="A54" s="86"/>
      <c r="B54" s="5" t="s">
        <v>3</v>
      </c>
      <c r="C54" s="183" t="s">
        <v>39</v>
      </c>
      <c r="D54" s="156" t="s">
        <v>72</v>
      </c>
      <c r="E54" s="156" t="s">
        <v>72</v>
      </c>
    </row>
    <row r="55" spans="1:5" ht="19">
      <c r="A55" s="86"/>
      <c r="B55" s="5" t="s">
        <v>4</v>
      </c>
      <c r="C55" s="183" t="s">
        <v>39</v>
      </c>
      <c r="D55" s="89">
        <v>0.41935483870967744</v>
      </c>
      <c r="E55" s="89">
        <v>0.47826086956521741</v>
      </c>
    </row>
    <row r="56" spans="1:5" ht="19">
      <c r="A56" s="86"/>
      <c r="B56" s="5" t="s">
        <v>5</v>
      </c>
      <c r="C56" s="183" t="s">
        <v>39</v>
      </c>
      <c r="D56" s="89">
        <v>1</v>
      </c>
      <c r="E56" s="89">
        <v>1</v>
      </c>
    </row>
  </sheetData>
  <pageMargins left="0.7" right="0.7" top="0.78740157499999996" bottom="0.78740157499999996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13AD-CA4D-A04E-BCCF-85B5D7AC9A68}">
  <sheetPr>
    <pageSetUpPr fitToPage="1"/>
  </sheetPr>
  <dimension ref="A1:G30"/>
  <sheetViews>
    <sheetView zoomScaleNormal="100" workbookViewId="0">
      <pane ySplit="2" topLeftCell="A3" activePane="bottomLeft" state="frozen"/>
      <selection pane="bottomLeft" activeCell="H14" sqref="H14"/>
    </sheetView>
  </sheetViews>
  <sheetFormatPr baseColWidth="10" defaultRowHeight="16"/>
  <cols>
    <col min="1" max="1" width="16.5" style="94" customWidth="1"/>
    <col min="2" max="2" width="12" style="94" customWidth="1"/>
    <col min="3" max="3" width="27.1640625" style="94" customWidth="1"/>
    <col min="4" max="4" width="28" style="94" customWidth="1"/>
    <col min="5" max="5" width="24.6640625" style="94" customWidth="1"/>
    <col min="6" max="16384" width="10.83203125" style="94"/>
  </cols>
  <sheetData>
    <row r="1" spans="1:7" ht="23" customHeight="1">
      <c r="A1" s="9" t="s">
        <v>139</v>
      </c>
    </row>
    <row r="2" spans="1:7" s="12" customFormat="1" ht="63" customHeight="1">
      <c r="A2" s="14" t="s">
        <v>84</v>
      </c>
      <c r="B2" s="15" t="s">
        <v>83</v>
      </c>
      <c r="C2" s="15" t="s">
        <v>131</v>
      </c>
      <c r="D2" s="248" t="s">
        <v>92</v>
      </c>
      <c r="E2" s="248" t="s">
        <v>93</v>
      </c>
    </row>
    <row r="3" spans="1:7" s="190" customFormat="1" ht="19">
      <c r="A3" s="240" t="s">
        <v>85</v>
      </c>
      <c r="B3" s="14"/>
      <c r="C3" s="14"/>
      <c r="D3" s="188"/>
      <c r="E3" s="188"/>
      <c r="F3" s="189"/>
      <c r="G3" s="189"/>
    </row>
    <row r="4" spans="1:7" ht="20">
      <c r="A4" s="191" t="s">
        <v>7</v>
      </c>
      <c r="B4" s="192">
        <v>2017</v>
      </c>
      <c r="C4" s="58">
        <v>26</v>
      </c>
      <c r="D4" s="20">
        <v>3.8461538461538464E-2</v>
      </c>
      <c r="E4" s="20">
        <v>0.96153846153846156</v>
      </c>
    </row>
    <row r="5" spans="1:7" ht="19">
      <c r="A5" s="18"/>
      <c r="B5" s="58">
        <v>2016</v>
      </c>
      <c r="C5" s="58">
        <v>18</v>
      </c>
      <c r="D5" s="20">
        <v>0.1111111111111111</v>
      </c>
      <c r="E5" s="20">
        <v>0.88888888888888884</v>
      </c>
    </row>
    <row r="6" spans="1:7" ht="19">
      <c r="A6" s="18"/>
      <c r="B6" s="19">
        <v>2015</v>
      </c>
      <c r="C6" s="58">
        <v>21</v>
      </c>
      <c r="D6" s="20">
        <v>0.33333333333333331</v>
      </c>
      <c r="E6" s="20">
        <v>0.66666666666666663</v>
      </c>
    </row>
    <row r="7" spans="1:7" ht="19">
      <c r="A7" s="18"/>
      <c r="B7" s="19">
        <v>2014</v>
      </c>
      <c r="C7" s="58">
        <v>18</v>
      </c>
      <c r="D7" s="20">
        <v>0.16666666666666666</v>
      </c>
      <c r="E7" s="20">
        <v>0.83333333333333337</v>
      </c>
    </row>
    <row r="8" spans="1:7" ht="19">
      <c r="A8" s="18"/>
      <c r="B8" s="19">
        <v>2013</v>
      </c>
      <c r="C8" s="58">
        <v>26</v>
      </c>
      <c r="D8" s="20">
        <v>0</v>
      </c>
      <c r="E8" s="20">
        <v>1</v>
      </c>
    </row>
    <row r="9" spans="1:7" ht="19">
      <c r="D9" s="168"/>
      <c r="E9" s="168"/>
    </row>
    <row r="10" spans="1:7" ht="20">
      <c r="A10" s="193" t="s">
        <v>9</v>
      </c>
      <c r="B10" s="194">
        <v>2017</v>
      </c>
      <c r="C10" s="195" t="s">
        <v>71</v>
      </c>
      <c r="D10" s="195" t="s">
        <v>71</v>
      </c>
      <c r="E10" s="195" t="s">
        <v>71</v>
      </c>
    </row>
    <row r="11" spans="1:7" ht="19">
      <c r="A11" s="27"/>
      <c r="B11" s="196">
        <v>2016</v>
      </c>
      <c r="C11" s="195">
        <v>14</v>
      </c>
      <c r="D11" s="29">
        <v>7.1428571428571425E-2</v>
      </c>
      <c r="E11" s="29">
        <v>0.9285714285714286</v>
      </c>
    </row>
    <row r="12" spans="1:7" ht="19">
      <c r="A12" s="27"/>
      <c r="B12" s="151">
        <v>2015</v>
      </c>
      <c r="C12" s="195">
        <v>12</v>
      </c>
      <c r="D12" s="29">
        <v>0</v>
      </c>
      <c r="E12" s="29">
        <v>1</v>
      </c>
    </row>
    <row r="13" spans="1:7" ht="19">
      <c r="A13" s="27"/>
      <c r="B13" s="151">
        <v>2014</v>
      </c>
      <c r="C13" s="195">
        <v>11</v>
      </c>
      <c r="D13" s="29">
        <v>0</v>
      </c>
      <c r="E13" s="29">
        <v>1</v>
      </c>
    </row>
    <row r="14" spans="1:7" ht="19">
      <c r="A14" s="27"/>
      <c r="B14" s="151">
        <v>2013</v>
      </c>
      <c r="C14" s="195">
        <v>3</v>
      </c>
      <c r="D14" s="29">
        <v>0</v>
      </c>
      <c r="E14" s="29">
        <v>1</v>
      </c>
    </row>
    <row r="15" spans="1:7" ht="19">
      <c r="D15" s="168"/>
      <c r="E15" s="168"/>
    </row>
    <row r="16" spans="1:7" ht="20">
      <c r="A16" s="197" t="s">
        <v>30</v>
      </c>
      <c r="B16" s="198">
        <v>2017</v>
      </c>
      <c r="C16" s="61">
        <v>5</v>
      </c>
      <c r="D16" s="55">
        <v>0</v>
      </c>
      <c r="E16" s="55">
        <v>1</v>
      </c>
    </row>
    <row r="17" spans="1:5" ht="19">
      <c r="A17" s="53"/>
      <c r="B17" s="61">
        <v>2016</v>
      </c>
      <c r="C17" s="61">
        <v>3</v>
      </c>
      <c r="D17" s="55">
        <v>0.33333333333333331</v>
      </c>
      <c r="E17" s="55">
        <v>0.66666666666666663</v>
      </c>
    </row>
    <row r="18" spans="1:5" ht="19">
      <c r="A18" s="53"/>
      <c r="B18" s="54">
        <v>2015</v>
      </c>
      <c r="C18" s="61">
        <v>7</v>
      </c>
      <c r="D18" s="55">
        <v>0</v>
      </c>
      <c r="E18" s="55">
        <v>1</v>
      </c>
    </row>
    <row r="19" spans="1:5" ht="19">
      <c r="D19" s="168"/>
      <c r="E19" s="168"/>
    </row>
    <row r="20" spans="1:5" ht="20">
      <c r="A20" s="199" t="s">
        <v>36</v>
      </c>
      <c r="B20" s="200">
        <v>2017</v>
      </c>
      <c r="C20" s="241">
        <v>4</v>
      </c>
      <c r="D20" s="66">
        <v>0</v>
      </c>
      <c r="E20" s="66">
        <v>1</v>
      </c>
    </row>
    <row r="21" spans="1:5" ht="19">
      <c r="A21" s="67"/>
      <c r="B21" s="201">
        <v>2016</v>
      </c>
      <c r="C21" s="201">
        <v>7</v>
      </c>
      <c r="D21" s="66">
        <v>0</v>
      </c>
      <c r="E21" s="66">
        <v>1</v>
      </c>
    </row>
    <row r="22" spans="1:5" ht="19">
      <c r="A22" s="67"/>
      <c r="B22" s="68">
        <v>2015</v>
      </c>
      <c r="C22" s="201">
        <v>7</v>
      </c>
      <c r="D22" s="66">
        <v>0.14285714285714285</v>
      </c>
      <c r="E22" s="66">
        <v>0.8571428571428571</v>
      </c>
    </row>
    <row r="23" spans="1:5" ht="19">
      <c r="A23" s="67"/>
      <c r="B23" s="68">
        <v>2014</v>
      </c>
      <c r="C23" s="201">
        <v>9</v>
      </c>
      <c r="D23" s="66">
        <v>0.1111111111111111</v>
      </c>
      <c r="E23" s="66">
        <v>0.88888888888888884</v>
      </c>
    </row>
    <row r="24" spans="1:5" ht="19">
      <c r="A24" s="67"/>
      <c r="B24" s="68">
        <v>2013</v>
      </c>
      <c r="C24" s="201">
        <v>10</v>
      </c>
      <c r="D24" s="66">
        <v>0.1</v>
      </c>
      <c r="E24" s="66">
        <v>0.9</v>
      </c>
    </row>
    <row r="25" spans="1:5" ht="19">
      <c r="D25" s="168"/>
      <c r="E25" s="168"/>
    </row>
    <row r="26" spans="1:5" ht="20">
      <c r="A26" s="202" t="s">
        <v>39</v>
      </c>
      <c r="B26" s="203">
        <v>2017</v>
      </c>
      <c r="C26" s="242">
        <v>23</v>
      </c>
      <c r="D26" s="89">
        <v>8.6956521739130432E-2</v>
      </c>
      <c r="E26" s="89">
        <v>0.91304347826086951</v>
      </c>
    </row>
    <row r="27" spans="1:5" ht="19">
      <c r="A27" s="5"/>
      <c r="B27" s="204">
        <v>2016</v>
      </c>
      <c r="C27" s="204">
        <v>25</v>
      </c>
      <c r="D27" s="89">
        <v>0.12</v>
      </c>
      <c r="E27" s="89">
        <v>0.88</v>
      </c>
    </row>
    <row r="28" spans="1:5" ht="19">
      <c r="A28" s="5"/>
      <c r="B28" s="205">
        <v>2015</v>
      </c>
      <c r="C28" s="204">
        <v>30</v>
      </c>
      <c r="D28" s="89">
        <v>0.13333333333333333</v>
      </c>
      <c r="E28" s="89">
        <v>0.9</v>
      </c>
    </row>
    <row r="29" spans="1:5" ht="19">
      <c r="A29" s="5"/>
      <c r="B29" s="205">
        <v>2014</v>
      </c>
      <c r="C29" s="204">
        <v>27</v>
      </c>
      <c r="D29" s="89">
        <v>7.407407407407407E-2</v>
      </c>
      <c r="E29" s="89">
        <v>0.92592592592592593</v>
      </c>
    </row>
    <row r="30" spans="1:5" ht="19">
      <c r="A30" s="5"/>
      <c r="B30" s="205">
        <v>2013</v>
      </c>
      <c r="C30" s="204">
        <v>30</v>
      </c>
      <c r="D30" s="89">
        <v>6.6666666666666666E-2</v>
      </c>
      <c r="E30" s="89">
        <v>0.93333333333333335</v>
      </c>
    </row>
  </sheetData>
  <pageMargins left="0.75" right="0.75" top="1" bottom="1" header="0.5" footer="0.5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6C7C-BCA9-854E-A6EA-EACE0D719BDF}">
  <sheetPr>
    <pageSetUpPr fitToPage="1"/>
  </sheetPr>
  <dimension ref="A1:E19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H157" sqref="H157"/>
    </sheetView>
  </sheetViews>
  <sheetFormatPr baseColWidth="10" defaultRowHeight="16"/>
  <cols>
    <col min="1" max="1" width="13.83203125" style="94" customWidth="1"/>
    <col min="2" max="2" width="37" style="94" customWidth="1"/>
    <col min="3" max="3" width="14.1640625" style="94" customWidth="1"/>
    <col min="4" max="4" width="27.1640625" style="247" customWidth="1"/>
    <col min="5" max="5" width="27.83203125" style="94" customWidth="1"/>
    <col min="6" max="16384" width="10.83203125" style="94"/>
  </cols>
  <sheetData>
    <row r="1" spans="1:5" ht="23" customHeight="1">
      <c r="A1" s="9" t="s">
        <v>140</v>
      </c>
      <c r="D1" s="94"/>
    </row>
    <row r="2" spans="1:5" s="12" customFormat="1" ht="40">
      <c r="A2" s="14" t="s">
        <v>84</v>
      </c>
      <c r="B2" s="14" t="s">
        <v>94</v>
      </c>
      <c r="C2" s="14" t="s">
        <v>83</v>
      </c>
      <c r="D2" s="15" t="s">
        <v>132</v>
      </c>
      <c r="E2" s="15" t="s">
        <v>108</v>
      </c>
    </row>
    <row r="3" spans="1:5" ht="19">
      <c r="A3" s="206" t="s">
        <v>7</v>
      </c>
      <c r="B3" s="207" t="s">
        <v>95</v>
      </c>
      <c r="C3" s="18">
        <v>2017</v>
      </c>
      <c r="D3" s="19">
        <v>9</v>
      </c>
      <c r="E3" s="20">
        <v>0.44444444444444442</v>
      </c>
    </row>
    <row r="4" spans="1:5" ht="19">
      <c r="A4" s="51"/>
      <c r="B4" s="18"/>
      <c r="C4" s="18">
        <v>2016</v>
      </c>
      <c r="D4" s="19">
        <v>9</v>
      </c>
      <c r="E4" s="20">
        <v>0.44444444444444442</v>
      </c>
    </row>
    <row r="5" spans="1:5" ht="19">
      <c r="A5" s="51"/>
      <c r="B5" s="18"/>
      <c r="C5" s="18">
        <v>2015</v>
      </c>
      <c r="D5" s="19">
        <v>9</v>
      </c>
      <c r="E5" s="20">
        <v>0.33333333333333331</v>
      </c>
    </row>
    <row r="6" spans="1:5" ht="19">
      <c r="A6" s="51"/>
      <c r="B6" s="18"/>
      <c r="C6" s="18">
        <v>2014</v>
      </c>
      <c r="D6" s="19">
        <v>9</v>
      </c>
      <c r="E6" s="20">
        <v>0.33333333333333331</v>
      </c>
    </row>
    <row r="7" spans="1:5" ht="19">
      <c r="A7" s="51"/>
      <c r="B7" s="18"/>
      <c r="C7" s="18">
        <v>2013</v>
      </c>
      <c r="D7" s="19">
        <v>9</v>
      </c>
      <c r="E7" s="20">
        <v>0.22222222222222221</v>
      </c>
    </row>
    <row r="8" spans="1:5" ht="19">
      <c r="A8" s="51"/>
      <c r="B8" s="18"/>
      <c r="C8" s="18">
        <v>2012</v>
      </c>
      <c r="D8" s="19">
        <v>9</v>
      </c>
      <c r="E8" s="20">
        <v>0.22222222222222221</v>
      </c>
    </row>
    <row r="9" spans="1:5" ht="19">
      <c r="A9" s="51"/>
      <c r="B9" s="18"/>
      <c r="C9" s="18"/>
      <c r="D9" s="19"/>
      <c r="E9" s="20"/>
    </row>
    <row r="10" spans="1:5" ht="20" hidden="1">
      <c r="A10" s="51"/>
      <c r="B10" s="208" t="s">
        <v>86</v>
      </c>
      <c r="C10" s="18">
        <v>2017</v>
      </c>
      <c r="D10" s="19"/>
      <c r="E10" s="20">
        <v>0</v>
      </c>
    </row>
    <row r="11" spans="1:5" ht="19" hidden="1">
      <c r="A11" s="51"/>
      <c r="B11" s="18"/>
      <c r="C11" s="18">
        <v>2016</v>
      </c>
      <c r="D11" s="19"/>
      <c r="E11" s="20">
        <v>0</v>
      </c>
    </row>
    <row r="12" spans="1:5" ht="19" hidden="1">
      <c r="A12" s="51"/>
      <c r="B12" s="18"/>
      <c r="C12" s="18">
        <v>2015</v>
      </c>
      <c r="D12" s="19"/>
      <c r="E12" s="20">
        <v>0</v>
      </c>
    </row>
    <row r="13" spans="1:5" ht="19" hidden="1">
      <c r="A13" s="51"/>
      <c r="B13" s="18"/>
      <c r="C13" s="18">
        <v>2014</v>
      </c>
      <c r="D13" s="19"/>
      <c r="E13" s="20">
        <v>0</v>
      </c>
    </row>
    <row r="14" spans="1:5" ht="19" hidden="1">
      <c r="A14" s="51"/>
      <c r="B14" s="18"/>
      <c r="C14" s="18">
        <v>2013</v>
      </c>
      <c r="D14" s="19"/>
      <c r="E14" s="20">
        <v>0</v>
      </c>
    </row>
    <row r="15" spans="1:5" ht="19" hidden="1">
      <c r="A15" s="51"/>
      <c r="B15" s="18"/>
      <c r="C15" s="18">
        <v>2012</v>
      </c>
      <c r="D15" s="19"/>
      <c r="E15" s="20">
        <v>0</v>
      </c>
    </row>
    <row r="16" spans="1:5" ht="19" hidden="1">
      <c r="A16" s="51"/>
      <c r="B16" s="18"/>
      <c r="C16" s="18"/>
      <c r="D16" s="19"/>
      <c r="E16" s="19"/>
    </row>
    <row r="17" spans="1:5" ht="26" customHeight="1">
      <c r="A17" s="51"/>
      <c r="B17" s="208" t="s">
        <v>96</v>
      </c>
      <c r="C17" s="18">
        <v>2017</v>
      </c>
      <c r="D17" s="19">
        <v>7</v>
      </c>
      <c r="E17" s="20">
        <v>0.14285714285714285</v>
      </c>
    </row>
    <row r="18" spans="1:5" ht="19">
      <c r="A18" s="51"/>
      <c r="B18" s="18"/>
      <c r="C18" s="18">
        <v>2016</v>
      </c>
      <c r="D18" s="19">
        <v>7</v>
      </c>
      <c r="E18" s="20">
        <v>0.14285714285714285</v>
      </c>
    </row>
    <row r="19" spans="1:5" ht="19">
      <c r="A19" s="51"/>
      <c r="B19" s="18"/>
      <c r="C19" s="18">
        <v>2015</v>
      </c>
      <c r="D19" s="19">
        <v>7</v>
      </c>
      <c r="E19" s="20">
        <v>0.14285714285714285</v>
      </c>
    </row>
    <row r="20" spans="1:5" ht="19">
      <c r="A20" s="51"/>
      <c r="B20" s="18"/>
      <c r="C20" s="18">
        <v>2014</v>
      </c>
      <c r="D20" s="19">
        <v>7</v>
      </c>
      <c r="E20" s="20">
        <v>0.2857142857142857</v>
      </c>
    </row>
    <row r="21" spans="1:5" ht="19">
      <c r="A21" s="51"/>
      <c r="B21" s="18"/>
      <c r="C21" s="18">
        <v>2013</v>
      </c>
      <c r="D21" s="19">
        <v>7</v>
      </c>
      <c r="E21" s="20">
        <v>0.2857142857142857</v>
      </c>
    </row>
    <row r="22" spans="1:5" ht="19">
      <c r="A22" s="51"/>
      <c r="B22" s="18"/>
      <c r="C22" s="18">
        <v>2012</v>
      </c>
      <c r="D22" s="19">
        <v>7</v>
      </c>
      <c r="E22" s="20">
        <v>0.2857142857142857</v>
      </c>
    </row>
    <row r="23" spans="1:5" ht="19">
      <c r="A23" s="51"/>
      <c r="B23" s="18"/>
      <c r="C23" s="18"/>
      <c r="D23" s="19"/>
      <c r="E23" s="19"/>
    </row>
    <row r="24" spans="1:5" ht="19">
      <c r="A24" s="51"/>
      <c r="B24" s="18" t="s">
        <v>101</v>
      </c>
      <c r="C24" s="18">
        <v>2017</v>
      </c>
      <c r="D24" s="19">
        <v>12</v>
      </c>
      <c r="E24" s="20">
        <v>0.41666666666666669</v>
      </c>
    </row>
    <row r="25" spans="1:5" ht="19">
      <c r="A25" s="51"/>
      <c r="B25" s="18"/>
      <c r="C25" s="18">
        <v>2016</v>
      </c>
      <c r="D25" s="19">
        <v>12</v>
      </c>
      <c r="E25" s="20">
        <v>0.41666666666666669</v>
      </c>
    </row>
    <row r="26" spans="1:5" ht="19">
      <c r="A26" s="51"/>
      <c r="B26" s="18"/>
      <c r="C26" s="18">
        <v>2015</v>
      </c>
      <c r="D26" s="19">
        <v>12</v>
      </c>
      <c r="E26" s="20">
        <v>0.33333333333333331</v>
      </c>
    </row>
    <row r="27" spans="1:5" ht="19">
      <c r="A27" s="51"/>
      <c r="B27" s="18"/>
      <c r="C27" s="18">
        <v>2014</v>
      </c>
      <c r="D27" s="19">
        <v>12</v>
      </c>
      <c r="E27" s="20">
        <v>0.33333333333333331</v>
      </c>
    </row>
    <row r="28" spans="1:5" ht="19">
      <c r="A28" s="51"/>
      <c r="B28" s="18"/>
      <c r="C28" s="18">
        <v>2013</v>
      </c>
      <c r="D28" s="19">
        <v>12</v>
      </c>
      <c r="E28" s="20">
        <v>0.33333333333333331</v>
      </c>
    </row>
    <row r="29" spans="1:5" ht="19">
      <c r="A29" s="51"/>
      <c r="B29" s="18"/>
      <c r="C29" s="18">
        <v>2012</v>
      </c>
      <c r="D29" s="19">
        <v>11</v>
      </c>
      <c r="E29" s="20">
        <v>0.36363636363636365</v>
      </c>
    </row>
    <row r="31" spans="1:5" ht="20">
      <c r="A31" s="209" t="s">
        <v>8</v>
      </c>
      <c r="B31" s="210" t="s">
        <v>97</v>
      </c>
      <c r="C31" s="22">
        <v>2017</v>
      </c>
      <c r="D31" s="8">
        <v>22</v>
      </c>
      <c r="E31" s="186">
        <v>0.36363636363636365</v>
      </c>
    </row>
    <row r="32" spans="1:5" ht="19">
      <c r="A32" s="211"/>
      <c r="B32" s="22"/>
      <c r="C32" s="22">
        <v>2016</v>
      </c>
      <c r="D32" s="8">
        <v>22</v>
      </c>
      <c r="E32" s="186">
        <v>0.31818181818181818</v>
      </c>
    </row>
    <row r="33" spans="1:5" ht="19">
      <c r="A33" s="211"/>
      <c r="B33" s="22"/>
      <c r="C33" s="22">
        <v>2015</v>
      </c>
      <c r="D33" s="8">
        <v>22</v>
      </c>
      <c r="E33" s="186">
        <v>0.45454545454545453</v>
      </c>
    </row>
    <row r="34" spans="1:5" ht="19">
      <c r="A34" s="211"/>
      <c r="B34" s="22"/>
      <c r="C34" s="22">
        <v>2014</v>
      </c>
      <c r="D34" s="8">
        <v>22</v>
      </c>
      <c r="E34" s="186">
        <v>0.40909090909090912</v>
      </c>
    </row>
    <row r="35" spans="1:5" ht="19">
      <c r="A35" s="211"/>
      <c r="B35" s="22"/>
      <c r="C35" s="22">
        <v>2013</v>
      </c>
      <c r="D35" s="8">
        <v>22</v>
      </c>
      <c r="E35" s="186">
        <v>0.27272727272727271</v>
      </c>
    </row>
    <row r="36" spans="1:5" ht="19">
      <c r="A36" s="211"/>
      <c r="B36" s="22"/>
      <c r="C36" s="22"/>
      <c r="D36" s="8"/>
      <c r="E36" s="243"/>
    </row>
    <row r="37" spans="1:5" ht="19">
      <c r="A37" s="211"/>
      <c r="B37" s="22" t="s">
        <v>98</v>
      </c>
      <c r="C37" s="22">
        <v>2017</v>
      </c>
      <c r="D37" s="8">
        <v>10</v>
      </c>
      <c r="E37" s="186">
        <v>0.4</v>
      </c>
    </row>
    <row r="38" spans="1:5" ht="19">
      <c r="A38" s="211"/>
      <c r="B38" s="22"/>
      <c r="C38" s="22">
        <v>2016</v>
      </c>
      <c r="D38" s="8">
        <v>11</v>
      </c>
      <c r="E38" s="186">
        <v>0.18181818181818182</v>
      </c>
    </row>
    <row r="39" spans="1:5" ht="19">
      <c r="A39" s="211"/>
      <c r="B39" s="22"/>
      <c r="C39" s="22">
        <v>2015</v>
      </c>
      <c r="D39" s="8">
        <v>11</v>
      </c>
      <c r="E39" s="186">
        <v>0.18181818181818182</v>
      </c>
    </row>
    <row r="40" spans="1:5" ht="19">
      <c r="A40" s="211"/>
      <c r="B40" s="22"/>
      <c r="C40" s="22">
        <v>2014</v>
      </c>
      <c r="D40" s="8">
        <v>11</v>
      </c>
      <c r="E40" s="186">
        <v>0.18181818181818182</v>
      </c>
    </row>
    <row r="41" spans="1:5" ht="19">
      <c r="A41" s="211"/>
      <c r="B41" s="22"/>
      <c r="C41" s="22">
        <v>2013</v>
      </c>
      <c r="D41" s="8">
        <v>11</v>
      </c>
      <c r="E41" s="186">
        <v>0.18181818181818182</v>
      </c>
    </row>
    <row r="42" spans="1:5" ht="19">
      <c r="A42" s="211"/>
      <c r="B42" s="22"/>
      <c r="C42" s="22"/>
      <c r="D42" s="8"/>
      <c r="E42" s="243"/>
    </row>
    <row r="43" spans="1:5" ht="19">
      <c r="A43" s="211"/>
      <c r="B43" s="22" t="s">
        <v>99</v>
      </c>
      <c r="C43" s="22">
        <v>2017</v>
      </c>
      <c r="D43" s="8">
        <v>10</v>
      </c>
      <c r="E43" s="186">
        <v>0.1</v>
      </c>
    </row>
    <row r="44" spans="1:5" ht="19">
      <c r="A44" s="211"/>
      <c r="B44" s="22"/>
      <c r="C44" s="22">
        <v>2016</v>
      </c>
      <c r="D44" s="8">
        <v>10</v>
      </c>
      <c r="E44" s="186">
        <v>0.1</v>
      </c>
    </row>
    <row r="45" spans="1:5" ht="19">
      <c r="A45" s="211"/>
      <c r="B45" s="22"/>
      <c r="C45" s="22">
        <v>2015</v>
      </c>
      <c r="D45" s="8">
        <v>10</v>
      </c>
      <c r="E45" s="186">
        <v>0.1</v>
      </c>
    </row>
    <row r="46" spans="1:5" ht="19">
      <c r="A46" s="211"/>
      <c r="B46" s="22"/>
      <c r="C46" s="22">
        <v>2014</v>
      </c>
      <c r="D46" s="8">
        <v>10</v>
      </c>
      <c r="E46" s="186">
        <v>0.1</v>
      </c>
    </row>
    <row r="47" spans="1:5" ht="19">
      <c r="A47" s="211"/>
      <c r="B47" s="22"/>
      <c r="C47" s="22">
        <v>2013</v>
      </c>
      <c r="D47" s="8">
        <v>11</v>
      </c>
      <c r="E47" s="186">
        <v>9.0909090909090912E-2</v>
      </c>
    </row>
    <row r="48" spans="1:5" ht="19">
      <c r="A48" s="211"/>
      <c r="B48" s="22"/>
      <c r="C48" s="22">
        <v>2012</v>
      </c>
      <c r="D48" s="8">
        <v>11</v>
      </c>
      <c r="E48" s="186">
        <v>9.0909090909090912E-2</v>
      </c>
    </row>
    <row r="49" spans="1:5" ht="19">
      <c r="A49" s="211"/>
      <c r="B49" s="22"/>
      <c r="C49" s="22">
        <v>2011</v>
      </c>
      <c r="D49" s="8">
        <v>11</v>
      </c>
      <c r="E49" s="186">
        <v>9.0909090909090912E-2</v>
      </c>
    </row>
    <row r="50" spans="1:5" ht="19">
      <c r="A50" s="211"/>
      <c r="B50" s="22"/>
      <c r="C50" s="22">
        <v>2010</v>
      </c>
      <c r="D50" s="8">
        <v>11</v>
      </c>
      <c r="E50" s="186">
        <v>9.0909090909090912E-2</v>
      </c>
    </row>
    <row r="51" spans="1:5" ht="19">
      <c r="A51" s="211"/>
      <c r="B51" s="22"/>
      <c r="C51" s="22">
        <v>2009</v>
      </c>
      <c r="D51" s="8">
        <v>11</v>
      </c>
      <c r="E51" s="186">
        <v>9.0909090909090912E-2</v>
      </c>
    </row>
    <row r="52" spans="1:5" ht="19">
      <c r="A52" s="211"/>
      <c r="B52" s="22"/>
      <c r="C52" s="22">
        <v>2008</v>
      </c>
      <c r="D52" s="8">
        <v>10</v>
      </c>
      <c r="E52" s="186">
        <v>0.1</v>
      </c>
    </row>
    <row r="53" spans="1:5" ht="19">
      <c r="E53" s="168"/>
    </row>
    <row r="54" spans="1:5" ht="20">
      <c r="A54" s="212" t="s">
        <v>9</v>
      </c>
      <c r="B54" s="28" t="s">
        <v>87</v>
      </c>
      <c r="C54" s="27">
        <v>2017</v>
      </c>
      <c r="D54" s="2">
        <v>22</v>
      </c>
      <c r="E54" s="29">
        <v>0.36363636363636365</v>
      </c>
    </row>
    <row r="55" spans="1:5" ht="19">
      <c r="A55" s="72"/>
      <c r="B55" s="27"/>
      <c r="C55" s="27">
        <v>2016</v>
      </c>
      <c r="D55" s="2">
        <v>23</v>
      </c>
      <c r="E55" s="29">
        <v>0.39130434782608697</v>
      </c>
    </row>
    <row r="56" spans="1:5" ht="19">
      <c r="A56" s="72"/>
      <c r="B56" s="27"/>
      <c r="C56" s="27">
        <v>2015</v>
      </c>
      <c r="D56" s="2">
        <v>23</v>
      </c>
      <c r="E56" s="29">
        <v>0.34782608695652173</v>
      </c>
    </row>
    <row r="57" spans="1:5" ht="19">
      <c r="A57" s="72"/>
      <c r="B57" s="27"/>
      <c r="C57" s="27">
        <v>2014</v>
      </c>
      <c r="D57" s="2">
        <v>22</v>
      </c>
      <c r="E57" s="29">
        <v>0.36363636363636365</v>
      </c>
    </row>
    <row r="58" spans="1:5" ht="19">
      <c r="A58" s="72"/>
      <c r="B58" s="27"/>
      <c r="C58" s="27">
        <v>2013</v>
      </c>
      <c r="D58" s="2">
        <v>23</v>
      </c>
      <c r="E58" s="29">
        <v>0.34782608695652173</v>
      </c>
    </row>
    <row r="59" spans="1:5" ht="19">
      <c r="A59" s="72"/>
      <c r="B59" s="27"/>
      <c r="C59" s="27">
        <v>2012</v>
      </c>
      <c r="D59" s="2">
        <v>23</v>
      </c>
      <c r="E59" s="29">
        <v>0.34782608695652173</v>
      </c>
    </row>
    <row r="60" spans="1:5" ht="19">
      <c r="A60" s="72"/>
      <c r="B60" s="27"/>
      <c r="C60" s="27">
        <v>2011</v>
      </c>
      <c r="D60" s="2">
        <v>21</v>
      </c>
      <c r="E60" s="29">
        <v>0.23809523809523808</v>
      </c>
    </row>
    <row r="61" spans="1:5" ht="19">
      <c r="A61" s="72"/>
      <c r="B61" s="27"/>
      <c r="C61" s="27">
        <v>2010</v>
      </c>
      <c r="D61" s="2">
        <v>23</v>
      </c>
      <c r="E61" s="29">
        <v>0.30434782608695654</v>
      </c>
    </row>
    <row r="62" spans="1:5" ht="19">
      <c r="A62" s="72"/>
      <c r="B62" s="27"/>
      <c r="C62" s="27">
        <v>2009</v>
      </c>
      <c r="D62" s="2">
        <v>23</v>
      </c>
      <c r="E62" s="29">
        <v>0.2608695652173913</v>
      </c>
    </row>
    <row r="63" spans="1:5" ht="19">
      <c r="A63" s="72"/>
      <c r="B63" s="27"/>
      <c r="C63" s="27">
        <v>2008</v>
      </c>
      <c r="D63" s="2">
        <v>23</v>
      </c>
      <c r="E63" s="29">
        <v>0.2608695652173913</v>
      </c>
    </row>
    <row r="64" spans="1:5" ht="19">
      <c r="A64" s="72"/>
      <c r="B64" s="27"/>
      <c r="C64" s="27"/>
      <c r="D64" s="151"/>
      <c r="E64" s="213"/>
    </row>
    <row r="65" spans="1:5" ht="19">
      <c r="A65" s="72"/>
      <c r="B65" s="60" t="s">
        <v>88</v>
      </c>
      <c r="C65" s="27">
        <v>2017</v>
      </c>
      <c r="D65" s="2">
        <v>5</v>
      </c>
      <c r="E65" s="29">
        <v>0.8</v>
      </c>
    </row>
    <row r="66" spans="1:5" ht="19">
      <c r="A66" s="72"/>
      <c r="B66" s="27"/>
      <c r="C66" s="27">
        <v>2016</v>
      </c>
      <c r="D66" s="2">
        <v>5</v>
      </c>
      <c r="E66" s="29">
        <v>0.6</v>
      </c>
    </row>
    <row r="67" spans="1:5" ht="19">
      <c r="A67" s="72"/>
      <c r="B67" s="27"/>
      <c r="C67" s="27">
        <v>2015</v>
      </c>
      <c r="D67" s="2">
        <v>5</v>
      </c>
      <c r="E67" s="29">
        <v>0.6</v>
      </c>
    </row>
    <row r="68" spans="1:5" ht="19">
      <c r="A68" s="72"/>
      <c r="B68" s="27"/>
      <c r="C68" s="27">
        <v>2014</v>
      </c>
      <c r="D68" s="2">
        <v>5</v>
      </c>
      <c r="E68" s="29">
        <v>0.6</v>
      </c>
    </row>
    <row r="69" spans="1:5" ht="19">
      <c r="A69" s="72"/>
      <c r="B69" s="27"/>
      <c r="C69" s="27">
        <v>2013</v>
      </c>
      <c r="D69" s="2">
        <v>4</v>
      </c>
      <c r="E69" s="29">
        <v>0.25</v>
      </c>
    </row>
    <row r="70" spans="1:5" ht="19">
      <c r="A70" s="72"/>
      <c r="B70" s="27"/>
      <c r="C70" s="27">
        <v>2012</v>
      </c>
      <c r="D70" s="2">
        <v>5</v>
      </c>
      <c r="E70" s="29">
        <v>0.2</v>
      </c>
    </row>
    <row r="71" spans="1:5" ht="19">
      <c r="A71" s="72"/>
      <c r="B71" s="27"/>
      <c r="C71" s="27">
        <v>2011</v>
      </c>
      <c r="D71" s="2">
        <v>4</v>
      </c>
      <c r="E71" s="29">
        <v>0</v>
      </c>
    </row>
    <row r="72" spans="1:5" ht="19">
      <c r="A72" s="72"/>
      <c r="B72" s="27"/>
      <c r="C72" s="27">
        <v>2010</v>
      </c>
      <c r="D72" s="2">
        <v>5</v>
      </c>
      <c r="E72" s="29">
        <v>0</v>
      </c>
    </row>
    <row r="73" spans="1:5" ht="19">
      <c r="A73" s="72"/>
      <c r="B73" s="27"/>
      <c r="C73" s="27">
        <v>2009</v>
      </c>
      <c r="D73" s="2">
        <v>4</v>
      </c>
      <c r="E73" s="29">
        <v>0</v>
      </c>
    </row>
    <row r="74" spans="1:5" ht="19">
      <c r="A74" s="72"/>
      <c r="B74" s="27"/>
      <c r="C74" s="27">
        <v>2008</v>
      </c>
      <c r="D74" s="2">
        <v>4</v>
      </c>
      <c r="E74" s="29">
        <v>0</v>
      </c>
    </row>
    <row r="75" spans="1:5" ht="19">
      <c r="A75" s="72"/>
      <c r="B75" s="27"/>
      <c r="C75" s="27"/>
      <c r="D75" s="151"/>
      <c r="E75" s="213"/>
    </row>
    <row r="76" spans="1:5" ht="40">
      <c r="A76" s="72"/>
      <c r="B76" s="28" t="s">
        <v>100</v>
      </c>
      <c r="C76" s="27">
        <v>2017</v>
      </c>
      <c r="D76" s="151">
        <v>16</v>
      </c>
      <c r="E76" s="29">
        <v>0.25</v>
      </c>
    </row>
    <row r="77" spans="1:5" ht="19">
      <c r="A77" s="72"/>
      <c r="B77" s="27"/>
      <c r="C77" s="27">
        <v>2016</v>
      </c>
      <c r="D77" s="151">
        <v>16</v>
      </c>
      <c r="E77" s="29">
        <v>0.25</v>
      </c>
    </row>
    <row r="78" spans="1:5" ht="19">
      <c r="A78" s="72"/>
      <c r="B78" s="27"/>
      <c r="C78" s="27">
        <v>2015</v>
      </c>
      <c r="D78" s="151">
        <v>16</v>
      </c>
      <c r="E78" s="29">
        <v>0.1875</v>
      </c>
    </row>
    <row r="79" spans="1:5" ht="19">
      <c r="A79" s="72"/>
      <c r="B79" s="27"/>
      <c r="C79" s="27">
        <v>2014</v>
      </c>
      <c r="D79" s="151">
        <v>16</v>
      </c>
      <c r="E79" s="29">
        <v>0.25</v>
      </c>
    </row>
    <row r="80" spans="1:5" ht="19">
      <c r="A80" s="72"/>
      <c r="B80" s="27"/>
      <c r="C80" s="27">
        <v>2013</v>
      </c>
      <c r="D80" s="151">
        <v>16</v>
      </c>
      <c r="E80" s="29">
        <v>0.25</v>
      </c>
    </row>
    <row r="81" spans="1:5" ht="19">
      <c r="A81" s="72"/>
      <c r="B81" s="27"/>
      <c r="C81" s="27">
        <v>2012</v>
      </c>
      <c r="D81" s="151">
        <v>16</v>
      </c>
      <c r="E81" s="29">
        <v>0.25</v>
      </c>
    </row>
    <row r="82" spans="1:5" ht="19">
      <c r="A82" s="72"/>
      <c r="B82" s="27"/>
      <c r="C82" s="27">
        <v>2011</v>
      </c>
      <c r="D82" s="151">
        <v>17</v>
      </c>
      <c r="E82" s="29">
        <v>0.11764705882352941</v>
      </c>
    </row>
    <row r="83" spans="1:5" ht="19">
      <c r="A83" s="72"/>
      <c r="B83" s="27"/>
      <c r="C83" s="27">
        <v>2010</v>
      </c>
      <c r="D83" s="151">
        <v>15</v>
      </c>
      <c r="E83" s="29">
        <v>0.13333333333333333</v>
      </c>
    </row>
    <row r="84" spans="1:5" ht="19">
      <c r="A84" s="72"/>
      <c r="B84" s="27"/>
      <c r="C84" s="27">
        <v>2009</v>
      </c>
      <c r="D84" s="151">
        <v>12</v>
      </c>
      <c r="E84" s="29">
        <v>8.3333333333333329E-2</v>
      </c>
    </row>
    <row r="85" spans="1:5" ht="20" customHeight="1">
      <c r="A85" s="72"/>
      <c r="B85" s="27"/>
      <c r="C85" s="27">
        <v>2008</v>
      </c>
      <c r="D85" s="151">
        <v>13</v>
      </c>
      <c r="E85" s="29">
        <v>7.6923076923076927E-2</v>
      </c>
    </row>
    <row r="86" spans="1:5" ht="19">
      <c r="E86" s="168"/>
    </row>
    <row r="87" spans="1:5" ht="20">
      <c r="A87" s="214" t="s">
        <v>11</v>
      </c>
      <c r="B87" s="93" t="s">
        <v>87</v>
      </c>
      <c r="C87" s="33">
        <v>2017</v>
      </c>
      <c r="D87" s="34">
        <v>57</v>
      </c>
      <c r="E87" s="35">
        <v>0.33333333333333331</v>
      </c>
    </row>
    <row r="88" spans="1:5" ht="19">
      <c r="A88" s="75"/>
      <c r="B88" s="33"/>
      <c r="C88" s="33">
        <v>2016</v>
      </c>
      <c r="D88" s="34">
        <v>57</v>
      </c>
      <c r="E88" s="35">
        <v>0.33333333333333331</v>
      </c>
    </row>
    <row r="89" spans="1:5" ht="19">
      <c r="A89" s="75"/>
      <c r="B89" s="33"/>
      <c r="C89" s="33">
        <v>2015</v>
      </c>
      <c r="D89" s="34">
        <v>56</v>
      </c>
      <c r="E89" s="35">
        <v>0.375</v>
      </c>
    </row>
    <row r="90" spans="1:5" ht="19">
      <c r="A90" s="75"/>
      <c r="B90" s="33"/>
      <c r="C90" s="33">
        <v>2014</v>
      </c>
      <c r="D90" s="34">
        <v>56</v>
      </c>
      <c r="E90" s="35">
        <v>0.375</v>
      </c>
    </row>
    <row r="91" spans="1:5" ht="19">
      <c r="A91" s="75"/>
      <c r="B91" s="33"/>
      <c r="C91" s="33">
        <v>2013</v>
      </c>
      <c r="D91" s="34">
        <v>57</v>
      </c>
      <c r="E91" s="35">
        <v>0.38596491228070173</v>
      </c>
    </row>
    <row r="92" spans="1:5" ht="19">
      <c r="A92" s="75"/>
      <c r="B92" s="33"/>
      <c r="C92" s="33">
        <v>2012</v>
      </c>
      <c r="D92" s="34">
        <v>57</v>
      </c>
      <c r="E92" s="35">
        <v>0.38596491228070173</v>
      </c>
    </row>
    <row r="93" spans="1:5" ht="19">
      <c r="A93" s="75"/>
      <c r="B93" s="33"/>
      <c r="C93" s="33">
        <v>2011</v>
      </c>
      <c r="D93" s="34">
        <v>56</v>
      </c>
      <c r="E93" s="35">
        <v>0.3392857142857143</v>
      </c>
    </row>
    <row r="94" spans="1:5" ht="19">
      <c r="A94" s="75"/>
      <c r="B94" s="33"/>
      <c r="C94" s="33">
        <v>2010</v>
      </c>
      <c r="D94" s="34">
        <v>56</v>
      </c>
      <c r="E94" s="35">
        <v>0.3392857142857143</v>
      </c>
    </row>
    <row r="95" spans="1:5" ht="19">
      <c r="A95" s="75"/>
      <c r="B95" s="33"/>
      <c r="C95" s="33">
        <v>2009</v>
      </c>
      <c r="D95" s="34">
        <v>53</v>
      </c>
      <c r="E95" s="35">
        <v>0.26415094339622641</v>
      </c>
    </row>
    <row r="96" spans="1:5" ht="19">
      <c r="A96" s="75"/>
      <c r="B96" s="33"/>
      <c r="C96" s="33">
        <v>2008</v>
      </c>
      <c r="D96" s="34">
        <v>53</v>
      </c>
      <c r="E96" s="35">
        <v>0.26415094339622641</v>
      </c>
    </row>
    <row r="97" spans="1:5" ht="19">
      <c r="A97" s="75"/>
      <c r="B97" s="33"/>
      <c r="C97" s="33"/>
      <c r="D97" s="34"/>
      <c r="E97" s="215"/>
    </row>
    <row r="98" spans="1:5" ht="40">
      <c r="A98" s="75"/>
      <c r="B98" s="93" t="s">
        <v>102</v>
      </c>
      <c r="C98" s="33">
        <v>2017</v>
      </c>
      <c r="D98" s="34">
        <v>19</v>
      </c>
      <c r="E98" s="35">
        <v>0.15789473684210525</v>
      </c>
    </row>
    <row r="99" spans="1:5" ht="19">
      <c r="A99" s="75"/>
      <c r="B99" s="33"/>
      <c r="C99" s="33">
        <v>2016</v>
      </c>
      <c r="D99" s="34">
        <v>19</v>
      </c>
      <c r="E99" s="35">
        <v>0.15789473684210525</v>
      </c>
    </row>
    <row r="100" spans="1:5" ht="19">
      <c r="A100" s="75"/>
      <c r="B100" s="33"/>
      <c r="C100" s="33">
        <v>2015</v>
      </c>
      <c r="D100" s="34">
        <v>20</v>
      </c>
      <c r="E100" s="35">
        <v>0.15</v>
      </c>
    </row>
    <row r="101" spans="1:5" ht="19">
      <c r="A101" s="75"/>
      <c r="B101" s="33"/>
      <c r="C101" s="33">
        <v>2014</v>
      </c>
      <c r="D101" s="34">
        <v>20</v>
      </c>
      <c r="E101" s="35">
        <v>0.15</v>
      </c>
    </row>
    <row r="102" spans="1:5" ht="19">
      <c r="A102" s="75"/>
      <c r="B102" s="33"/>
      <c r="C102" s="33">
        <v>2013</v>
      </c>
      <c r="D102" s="34">
        <v>21</v>
      </c>
      <c r="E102" s="35">
        <v>0.23809523809523808</v>
      </c>
    </row>
    <row r="103" spans="1:5" ht="19">
      <c r="A103" s="75"/>
      <c r="B103" s="33"/>
      <c r="C103" s="33">
        <v>2012</v>
      </c>
      <c r="D103" s="34">
        <v>21</v>
      </c>
      <c r="E103" s="35">
        <v>0.23809523809523808</v>
      </c>
    </row>
    <row r="104" spans="1:5" ht="19">
      <c r="A104" s="75"/>
      <c r="B104" s="33"/>
      <c r="C104" s="216"/>
      <c r="D104" s="233"/>
      <c r="E104" s="216"/>
    </row>
    <row r="105" spans="1:5" ht="20">
      <c r="A105" s="75"/>
      <c r="B105" s="93" t="s">
        <v>103</v>
      </c>
      <c r="C105" s="33">
        <v>2017</v>
      </c>
      <c r="D105" s="34">
        <v>11</v>
      </c>
      <c r="E105" s="35">
        <v>9.0909090909090912E-2</v>
      </c>
    </row>
    <row r="106" spans="1:5" ht="19">
      <c r="A106" s="75"/>
      <c r="B106" s="33"/>
      <c r="C106" s="33">
        <v>2016</v>
      </c>
      <c r="D106" s="34">
        <v>11</v>
      </c>
      <c r="E106" s="35">
        <v>9.0909090909090912E-2</v>
      </c>
    </row>
    <row r="107" spans="1:5" ht="19">
      <c r="A107" s="75"/>
      <c r="B107" s="33"/>
      <c r="C107" s="33">
        <v>2015</v>
      </c>
      <c r="D107" s="34">
        <v>11</v>
      </c>
      <c r="E107" s="35">
        <v>0.18181818181818182</v>
      </c>
    </row>
    <row r="108" spans="1:5" ht="19">
      <c r="A108" s="75"/>
      <c r="B108" s="33"/>
      <c r="C108" s="33">
        <v>2014</v>
      </c>
      <c r="D108" s="34">
        <v>11</v>
      </c>
      <c r="E108" s="35">
        <v>0.18181818181818182</v>
      </c>
    </row>
    <row r="109" spans="1:5" ht="19">
      <c r="A109" s="75"/>
      <c r="B109" s="33"/>
      <c r="C109" s="33">
        <v>2013</v>
      </c>
      <c r="D109" s="34">
        <v>11</v>
      </c>
      <c r="E109" s="35">
        <v>9.0909090909090912E-2</v>
      </c>
    </row>
    <row r="110" spans="1:5" ht="19">
      <c r="A110" s="75"/>
      <c r="B110" s="33"/>
      <c r="C110" s="33">
        <v>2012</v>
      </c>
      <c r="D110" s="34">
        <v>11</v>
      </c>
      <c r="E110" s="35">
        <v>9.0909090909090912E-2</v>
      </c>
    </row>
    <row r="111" spans="1:5" ht="19">
      <c r="A111" s="75"/>
      <c r="B111" s="33"/>
      <c r="C111" s="33">
        <v>2011</v>
      </c>
      <c r="D111" s="34">
        <v>11</v>
      </c>
      <c r="E111" s="35">
        <v>9.0909090909090912E-2</v>
      </c>
    </row>
    <row r="112" spans="1:5" ht="19">
      <c r="A112" s="75"/>
      <c r="B112" s="33"/>
      <c r="C112" s="33">
        <v>2010</v>
      </c>
      <c r="D112" s="34">
        <v>11</v>
      </c>
      <c r="E112" s="35">
        <v>9.0909090909090912E-2</v>
      </c>
    </row>
    <row r="113" spans="1:5" ht="19">
      <c r="E113" s="168"/>
    </row>
    <row r="114" spans="1:5" ht="20">
      <c r="A114" s="217" t="s">
        <v>30</v>
      </c>
      <c r="B114" s="218" t="s">
        <v>104</v>
      </c>
      <c r="C114" s="53">
        <v>2017</v>
      </c>
      <c r="D114" s="54">
        <v>9</v>
      </c>
      <c r="E114" s="55">
        <v>0.33333333333333331</v>
      </c>
    </row>
    <row r="115" spans="1:5" ht="19">
      <c r="A115" s="39"/>
      <c r="B115" s="53"/>
      <c r="C115" s="53">
        <v>2016</v>
      </c>
      <c r="D115" s="54">
        <v>9</v>
      </c>
      <c r="E115" s="55">
        <v>0.33333333333333331</v>
      </c>
    </row>
    <row r="116" spans="1:5" ht="19">
      <c r="A116" s="39"/>
      <c r="B116" s="53"/>
      <c r="C116" s="53">
        <v>2015</v>
      </c>
      <c r="D116" s="54">
        <v>9</v>
      </c>
      <c r="E116" s="55">
        <v>0.33333333333333331</v>
      </c>
    </row>
    <row r="117" spans="1:5" ht="19">
      <c r="A117" s="39"/>
      <c r="B117" s="53"/>
      <c r="C117" s="53">
        <v>2014</v>
      </c>
      <c r="D117" s="54">
        <v>9</v>
      </c>
      <c r="E117" s="55">
        <v>0.33333333333333331</v>
      </c>
    </row>
    <row r="118" spans="1:5" ht="19">
      <c r="A118" s="39"/>
      <c r="B118" s="53"/>
      <c r="C118" s="53">
        <v>2013</v>
      </c>
      <c r="D118" s="54">
        <v>9</v>
      </c>
      <c r="E118" s="55">
        <v>0.33333333333333331</v>
      </c>
    </row>
    <row r="119" spans="1:5" ht="19">
      <c r="A119" s="39"/>
      <c r="B119" s="53"/>
      <c r="C119" s="53">
        <v>2012</v>
      </c>
      <c r="D119" s="54">
        <v>9</v>
      </c>
      <c r="E119" s="55">
        <v>0.22222222222222221</v>
      </c>
    </row>
    <row r="120" spans="1:5" ht="19">
      <c r="A120" s="39"/>
      <c r="B120" s="53"/>
      <c r="C120" s="53">
        <v>2011</v>
      </c>
      <c r="D120" s="54">
        <v>9</v>
      </c>
      <c r="E120" s="55">
        <v>0.22222222222222221</v>
      </c>
    </row>
    <row r="121" spans="1:5" ht="19">
      <c r="A121" s="39"/>
      <c r="B121" s="53"/>
      <c r="C121" s="53">
        <v>2010</v>
      </c>
      <c r="D121" s="54">
        <v>15</v>
      </c>
      <c r="E121" s="55">
        <v>6.6666666666666666E-2</v>
      </c>
    </row>
    <row r="122" spans="1:5" ht="19">
      <c r="A122" s="39"/>
      <c r="B122" s="53"/>
      <c r="C122" s="53">
        <v>2009</v>
      </c>
      <c r="D122" s="54">
        <v>15</v>
      </c>
      <c r="E122" s="55">
        <v>6.6666666666666666E-2</v>
      </c>
    </row>
    <row r="123" spans="1:5" ht="19">
      <c r="A123" s="39"/>
      <c r="B123" s="53"/>
      <c r="C123" s="53">
        <v>2008</v>
      </c>
      <c r="D123" s="54">
        <v>15</v>
      </c>
      <c r="E123" s="55">
        <v>6.6666666666666666E-2</v>
      </c>
    </row>
    <row r="124" spans="1:5" ht="19">
      <c r="A124" s="39"/>
      <c r="B124" s="53"/>
      <c r="C124" s="53"/>
      <c r="D124" s="54"/>
      <c r="E124" s="54"/>
    </row>
    <row r="125" spans="1:5" ht="19">
      <c r="A125" s="39"/>
      <c r="B125" s="53" t="s">
        <v>87</v>
      </c>
      <c r="C125" s="53">
        <v>2017</v>
      </c>
      <c r="D125" s="54">
        <v>34</v>
      </c>
      <c r="E125" s="55">
        <v>0.41176470588235292</v>
      </c>
    </row>
    <row r="126" spans="1:5" ht="19">
      <c r="A126" s="39"/>
      <c r="B126" s="53"/>
      <c r="C126" s="53">
        <v>2016</v>
      </c>
      <c r="D126" s="92">
        <v>40</v>
      </c>
      <c r="E126" s="55">
        <v>0.375</v>
      </c>
    </row>
    <row r="127" spans="1:5" ht="19">
      <c r="A127" s="39"/>
      <c r="B127" s="53"/>
      <c r="C127" s="53">
        <v>2015</v>
      </c>
      <c r="D127" s="92">
        <v>40</v>
      </c>
      <c r="E127" s="55">
        <v>0.375</v>
      </c>
    </row>
    <row r="128" spans="1:5" ht="19">
      <c r="A128" s="39"/>
      <c r="B128" s="53"/>
      <c r="C128" s="53">
        <v>2014</v>
      </c>
      <c r="D128" s="92">
        <v>40</v>
      </c>
      <c r="E128" s="55">
        <v>0.35</v>
      </c>
    </row>
    <row r="129" spans="1:5" ht="19">
      <c r="A129" s="39"/>
      <c r="B129" s="53"/>
      <c r="C129" s="53">
        <v>2013</v>
      </c>
      <c r="D129" s="92">
        <v>40</v>
      </c>
      <c r="E129" s="55">
        <v>0.35</v>
      </c>
    </row>
    <row r="130" spans="1:5" ht="19">
      <c r="A130" s="39"/>
      <c r="B130" s="53"/>
      <c r="C130" s="53">
        <v>2012</v>
      </c>
      <c r="D130" s="92">
        <v>40</v>
      </c>
      <c r="E130" s="55">
        <v>0.35</v>
      </c>
    </row>
    <row r="131" spans="1:5" ht="19">
      <c r="A131" s="39"/>
      <c r="B131" s="53"/>
      <c r="C131" s="53">
        <v>2011</v>
      </c>
      <c r="D131" s="54">
        <v>40</v>
      </c>
      <c r="E131" s="55">
        <v>0.22500000000000001</v>
      </c>
    </row>
    <row r="132" spans="1:5" ht="19">
      <c r="A132" s="39"/>
      <c r="B132" s="53"/>
      <c r="C132" s="53">
        <v>2010</v>
      </c>
      <c r="D132" s="54">
        <v>40</v>
      </c>
      <c r="E132" s="55">
        <v>0.2</v>
      </c>
    </row>
    <row r="133" spans="1:5" ht="19">
      <c r="A133" s="39"/>
      <c r="B133" s="53"/>
      <c r="C133" s="53">
        <v>2009</v>
      </c>
      <c r="D133" s="54">
        <v>40</v>
      </c>
      <c r="E133" s="55">
        <v>0.22500000000000001</v>
      </c>
    </row>
    <row r="134" spans="1:5" ht="19">
      <c r="A134" s="39"/>
      <c r="B134" s="53"/>
      <c r="C134" s="53">
        <v>2008</v>
      </c>
      <c r="D134" s="54">
        <v>40</v>
      </c>
      <c r="E134" s="55">
        <v>0.22500000000000001</v>
      </c>
    </row>
    <row r="135" spans="1:5" ht="19">
      <c r="A135" s="39"/>
      <c r="B135" s="53"/>
      <c r="C135" s="53"/>
      <c r="D135" s="54"/>
      <c r="E135" s="54"/>
    </row>
    <row r="136" spans="1:5" ht="40">
      <c r="A136" s="39"/>
      <c r="B136" s="218" t="s">
        <v>105</v>
      </c>
      <c r="C136" s="53">
        <v>2017</v>
      </c>
      <c r="D136" s="54">
        <v>15</v>
      </c>
      <c r="E136" s="55">
        <v>0.53333333333333333</v>
      </c>
    </row>
    <row r="137" spans="1:5" ht="19">
      <c r="A137" s="39"/>
      <c r="B137" s="53"/>
      <c r="C137" s="53">
        <v>2016</v>
      </c>
      <c r="D137" s="54">
        <v>15</v>
      </c>
      <c r="E137" s="55">
        <v>0.53333333333333333</v>
      </c>
    </row>
    <row r="138" spans="1:5" ht="19">
      <c r="A138" s="39"/>
      <c r="B138" s="53"/>
      <c r="C138" s="53">
        <v>2015</v>
      </c>
      <c r="D138" s="54">
        <v>15</v>
      </c>
      <c r="E138" s="55">
        <v>0.53333333333333333</v>
      </c>
    </row>
    <row r="139" spans="1:5" ht="19" hidden="1">
      <c r="A139" s="39"/>
      <c r="B139" s="53" t="s">
        <v>89</v>
      </c>
      <c r="C139" s="53">
        <v>2017</v>
      </c>
      <c r="D139" s="54"/>
      <c r="E139" s="55" t="e">
        <v>#DIV/0!</v>
      </c>
    </row>
    <row r="140" spans="1:5" ht="19" hidden="1">
      <c r="A140" s="39"/>
      <c r="B140" s="272"/>
      <c r="C140" s="53">
        <v>2016</v>
      </c>
      <c r="D140" s="54"/>
      <c r="E140" s="55" t="e">
        <v>#DIV/0!</v>
      </c>
    </row>
    <row r="141" spans="1:5" ht="19" hidden="1">
      <c r="A141" s="39"/>
      <c r="B141" s="272"/>
      <c r="C141" s="53">
        <v>2015</v>
      </c>
      <c r="D141" s="54"/>
      <c r="E141" s="55" t="e">
        <v>#DIV/0!</v>
      </c>
    </row>
    <row r="142" spans="1:5" ht="19" hidden="1">
      <c r="A142" s="39"/>
      <c r="B142" s="272"/>
      <c r="C142" s="53">
        <v>2014</v>
      </c>
      <c r="D142" s="54"/>
      <c r="E142" s="55">
        <v>0.36363636363636365</v>
      </c>
    </row>
    <row r="143" spans="1:5" ht="19" hidden="1">
      <c r="A143" s="39"/>
      <c r="B143" s="272"/>
      <c r="C143" s="53">
        <v>2013</v>
      </c>
      <c r="D143" s="54"/>
      <c r="E143" s="55">
        <v>0.33333333333333331</v>
      </c>
    </row>
    <row r="144" spans="1:5" ht="19" hidden="1">
      <c r="A144" s="39"/>
      <c r="B144" s="272"/>
      <c r="C144" s="53">
        <v>2012</v>
      </c>
      <c r="D144" s="54"/>
      <c r="E144" s="55">
        <v>0.33333333333333331</v>
      </c>
    </row>
    <row r="145" spans="1:5" ht="19" hidden="1">
      <c r="A145" s="39"/>
      <c r="B145" s="272"/>
      <c r="C145" s="53">
        <v>2011</v>
      </c>
      <c r="D145" s="54"/>
      <c r="E145" s="55">
        <v>0.33333333333333331</v>
      </c>
    </row>
    <row r="146" spans="1:5" ht="19" hidden="1">
      <c r="A146" s="39"/>
      <c r="B146" s="272"/>
      <c r="C146" s="53">
        <v>2010</v>
      </c>
      <c r="D146" s="54"/>
      <c r="E146" s="55">
        <v>0.33333333333333331</v>
      </c>
    </row>
    <row r="147" spans="1:5" ht="19" hidden="1">
      <c r="A147" s="39"/>
      <c r="B147" s="272"/>
      <c r="C147" s="53">
        <v>2009</v>
      </c>
      <c r="D147" s="54"/>
      <c r="E147" s="55">
        <v>0.33333333333333331</v>
      </c>
    </row>
    <row r="148" spans="1:5" ht="19" hidden="1">
      <c r="A148" s="39"/>
      <c r="B148" s="272"/>
      <c r="C148" s="53">
        <v>2008</v>
      </c>
      <c r="D148" s="54"/>
      <c r="E148" s="55">
        <v>0.33333333333333331</v>
      </c>
    </row>
    <row r="149" spans="1:5" ht="19">
      <c r="E149" s="168"/>
    </row>
    <row r="150" spans="1:5" ht="19">
      <c r="A150" s="219" t="s">
        <v>35</v>
      </c>
      <c r="B150" s="64" t="s">
        <v>90</v>
      </c>
      <c r="C150" s="64">
        <v>2017</v>
      </c>
      <c r="D150" s="65">
        <v>14</v>
      </c>
      <c r="E150" s="63">
        <v>0.5</v>
      </c>
    </row>
    <row r="151" spans="1:5" ht="19">
      <c r="A151" s="180"/>
      <c r="B151" s="64"/>
      <c r="C151" s="64">
        <v>2016</v>
      </c>
      <c r="D151" s="65">
        <v>14</v>
      </c>
      <c r="E151" s="63">
        <v>0.5</v>
      </c>
    </row>
    <row r="152" spans="1:5" ht="19">
      <c r="A152" s="180"/>
      <c r="B152" s="64"/>
      <c r="C152" s="64">
        <v>2015</v>
      </c>
      <c r="D152" s="65">
        <v>14</v>
      </c>
      <c r="E152" s="63">
        <v>0.5</v>
      </c>
    </row>
    <row r="153" spans="1:5" ht="19">
      <c r="A153" s="180"/>
      <c r="B153" s="64"/>
      <c r="C153" s="64"/>
      <c r="D153" s="65"/>
      <c r="E153" s="244"/>
    </row>
    <row r="154" spans="1:5" ht="40">
      <c r="A154" s="180"/>
      <c r="B154" s="220" t="s">
        <v>91</v>
      </c>
      <c r="C154" s="64">
        <v>2017</v>
      </c>
      <c r="D154" s="65">
        <v>5</v>
      </c>
      <c r="E154" s="63">
        <v>0.4</v>
      </c>
    </row>
    <row r="155" spans="1:5" ht="19">
      <c r="A155" s="180"/>
      <c r="B155" s="64"/>
      <c r="C155" s="64">
        <v>2016</v>
      </c>
      <c r="D155" s="65">
        <v>5</v>
      </c>
      <c r="E155" s="63">
        <v>0.4</v>
      </c>
    </row>
    <row r="156" spans="1:5" ht="19">
      <c r="A156" s="180"/>
      <c r="B156" s="64"/>
      <c r="C156" s="64">
        <v>2015</v>
      </c>
      <c r="D156" s="65">
        <v>5</v>
      </c>
      <c r="E156" s="63">
        <v>0.4</v>
      </c>
    </row>
    <row r="157" spans="1:5" ht="19">
      <c r="A157" s="180"/>
      <c r="B157" s="64"/>
      <c r="C157" s="64"/>
      <c r="D157" s="65"/>
      <c r="E157" s="244"/>
    </row>
    <row r="158" spans="1:5" ht="19">
      <c r="A158" s="180"/>
      <c r="B158" s="64" t="s">
        <v>146</v>
      </c>
      <c r="C158" s="64">
        <v>2017</v>
      </c>
      <c r="D158" s="65">
        <v>16</v>
      </c>
      <c r="E158" s="63">
        <v>0.3125</v>
      </c>
    </row>
    <row r="159" spans="1:5" ht="19">
      <c r="A159" s="180"/>
      <c r="B159" s="64"/>
      <c r="C159" s="64">
        <v>2016</v>
      </c>
      <c r="D159" s="65">
        <v>16</v>
      </c>
      <c r="E159" s="63">
        <v>0.3125</v>
      </c>
    </row>
    <row r="160" spans="1:5" ht="19">
      <c r="A160" s="180"/>
      <c r="B160" s="64"/>
      <c r="C160" s="64">
        <v>2015</v>
      </c>
      <c r="D160" s="65">
        <v>16</v>
      </c>
      <c r="E160" s="63">
        <v>0.3125</v>
      </c>
    </row>
    <row r="161" spans="1:5" ht="19">
      <c r="E161" s="168"/>
    </row>
    <row r="162" spans="1:5" ht="20">
      <c r="A162" s="221" t="s">
        <v>36</v>
      </c>
      <c r="B162" s="224" t="s">
        <v>106</v>
      </c>
      <c r="C162" s="67">
        <v>2017</v>
      </c>
      <c r="D162" s="68">
        <v>16</v>
      </c>
      <c r="E162" s="66">
        <v>0.4375</v>
      </c>
    </row>
    <row r="163" spans="1:5" ht="19">
      <c r="A163" s="50"/>
      <c r="B163" s="67"/>
      <c r="C163" s="67">
        <v>2016</v>
      </c>
      <c r="D163" s="68">
        <v>16</v>
      </c>
      <c r="E163" s="66">
        <v>0.3125</v>
      </c>
    </row>
    <row r="164" spans="1:5" ht="19">
      <c r="A164" s="50"/>
      <c r="B164" s="67"/>
      <c r="C164" s="67">
        <v>2015</v>
      </c>
      <c r="D164" s="68">
        <v>16</v>
      </c>
      <c r="E164" s="66">
        <v>0.4375</v>
      </c>
    </row>
    <row r="165" spans="1:5" ht="19">
      <c r="A165" s="50"/>
      <c r="B165" s="67"/>
      <c r="C165" s="67">
        <v>2014</v>
      </c>
      <c r="D165" s="68">
        <v>16</v>
      </c>
      <c r="E165" s="66">
        <v>0.5</v>
      </c>
    </row>
    <row r="166" spans="1:5" ht="19">
      <c r="A166" s="50"/>
      <c r="B166" s="67"/>
      <c r="C166" s="67">
        <v>2013</v>
      </c>
      <c r="D166" s="68">
        <v>16</v>
      </c>
      <c r="E166" s="66">
        <v>0.5</v>
      </c>
    </row>
    <row r="167" spans="1:5" ht="19">
      <c r="E167" s="168"/>
    </row>
    <row r="168" spans="1:5" ht="20">
      <c r="A168" s="225" t="s">
        <v>39</v>
      </c>
      <c r="B168" s="223" t="s">
        <v>107</v>
      </c>
      <c r="C168" s="5">
        <v>2017</v>
      </c>
      <c r="D168" s="6">
        <v>12</v>
      </c>
      <c r="E168" s="89">
        <v>0.33333333333333331</v>
      </c>
    </row>
    <row r="169" spans="1:5" ht="19">
      <c r="A169" s="86"/>
      <c r="B169" s="5"/>
      <c r="C169" s="5">
        <v>2016</v>
      </c>
      <c r="D169" s="6">
        <v>12</v>
      </c>
      <c r="E169" s="89">
        <v>0.33333333333333331</v>
      </c>
    </row>
    <row r="170" spans="1:5" ht="19">
      <c r="A170" s="86"/>
      <c r="B170" s="5"/>
      <c r="C170" s="5">
        <v>2015</v>
      </c>
      <c r="D170" s="6">
        <v>12</v>
      </c>
      <c r="E170" s="89">
        <v>0.33333333333333331</v>
      </c>
    </row>
    <row r="171" spans="1:5" ht="19">
      <c r="A171" s="86"/>
      <c r="B171" s="5"/>
      <c r="C171" s="5">
        <v>2014</v>
      </c>
      <c r="D171" s="6">
        <v>12</v>
      </c>
      <c r="E171" s="89">
        <v>0.33333333333333331</v>
      </c>
    </row>
    <row r="172" spans="1:5" ht="19">
      <c r="A172" s="86"/>
      <c r="B172" s="5"/>
      <c r="C172" s="5">
        <v>2013</v>
      </c>
      <c r="D172" s="6">
        <v>12</v>
      </c>
      <c r="E172" s="89">
        <v>0.33333333333333331</v>
      </c>
    </row>
    <row r="173" spans="1:5" ht="19">
      <c r="A173" s="86"/>
      <c r="B173" s="5"/>
      <c r="C173" s="5">
        <v>2012</v>
      </c>
      <c r="D173" s="6">
        <v>12</v>
      </c>
      <c r="E173" s="89">
        <v>0.25</v>
      </c>
    </row>
    <row r="174" spans="1:5" ht="19">
      <c r="A174" s="86"/>
      <c r="B174" s="5"/>
      <c r="C174" s="5">
        <v>2011</v>
      </c>
      <c r="D174" s="6">
        <v>12</v>
      </c>
      <c r="E174" s="89">
        <v>0.25</v>
      </c>
    </row>
    <row r="175" spans="1:5" ht="19">
      <c r="A175" s="86"/>
      <c r="B175" s="5"/>
      <c r="C175" s="5">
        <v>2010</v>
      </c>
      <c r="D175" s="6">
        <v>12</v>
      </c>
      <c r="E175" s="89">
        <v>0.25</v>
      </c>
    </row>
    <row r="176" spans="1:5" ht="19">
      <c r="A176" s="86"/>
      <c r="B176" s="5"/>
      <c r="C176" s="5">
        <v>2009</v>
      </c>
      <c r="D176" s="6">
        <v>12</v>
      </c>
      <c r="E176" s="89">
        <v>0.25</v>
      </c>
    </row>
    <row r="177" spans="1:5" ht="19">
      <c r="A177" s="86"/>
      <c r="B177" s="5"/>
      <c r="C177" s="5">
        <v>2008</v>
      </c>
      <c r="D177" s="6">
        <v>12</v>
      </c>
      <c r="E177" s="89">
        <v>0.25</v>
      </c>
    </row>
    <row r="178" spans="1:5" ht="19">
      <c r="A178" s="86"/>
      <c r="B178" s="5"/>
      <c r="C178" s="5"/>
      <c r="D178" s="6"/>
      <c r="E178" s="6"/>
    </row>
    <row r="179" spans="1:5" ht="19">
      <c r="A179" s="86"/>
      <c r="B179" s="5" t="s">
        <v>101</v>
      </c>
      <c r="C179" s="5">
        <v>2017</v>
      </c>
      <c r="D179" s="6">
        <v>10</v>
      </c>
      <c r="E179" s="89">
        <v>0.4</v>
      </c>
    </row>
    <row r="180" spans="1:5" ht="19">
      <c r="A180" s="86"/>
      <c r="B180" s="5"/>
      <c r="C180" s="5">
        <v>2016</v>
      </c>
      <c r="D180" s="6">
        <v>10</v>
      </c>
      <c r="E180" s="89">
        <v>0.6</v>
      </c>
    </row>
    <row r="181" spans="1:5" ht="19">
      <c r="A181" s="86"/>
      <c r="B181" s="5"/>
      <c r="C181" s="5">
        <v>2015</v>
      </c>
      <c r="D181" s="6">
        <v>10</v>
      </c>
      <c r="E181" s="89">
        <v>0.4</v>
      </c>
    </row>
    <row r="182" spans="1:5" ht="19">
      <c r="A182" s="86"/>
      <c r="B182" s="5"/>
      <c r="C182" s="5">
        <v>2014</v>
      </c>
      <c r="D182" s="6">
        <v>10</v>
      </c>
      <c r="E182" s="89">
        <v>0.4</v>
      </c>
    </row>
    <row r="183" spans="1:5" ht="19">
      <c r="A183" s="86"/>
      <c r="B183" s="5"/>
      <c r="C183" s="5">
        <v>2013</v>
      </c>
      <c r="D183" s="6">
        <v>10</v>
      </c>
      <c r="E183" s="89">
        <v>0.5</v>
      </c>
    </row>
    <row r="184" spans="1:5" ht="19">
      <c r="A184" s="86"/>
      <c r="B184" s="5"/>
      <c r="C184" s="5">
        <v>2012</v>
      </c>
      <c r="D184" s="6">
        <v>10</v>
      </c>
      <c r="E184" s="89">
        <v>0.4</v>
      </c>
    </row>
    <row r="185" spans="1:5" ht="19">
      <c r="A185" s="86"/>
      <c r="B185" s="5"/>
      <c r="C185" s="5">
        <v>2011</v>
      </c>
      <c r="D185" s="6">
        <v>10</v>
      </c>
      <c r="E185" s="89">
        <v>0.4</v>
      </c>
    </row>
    <row r="186" spans="1:5" ht="19">
      <c r="A186" s="86"/>
      <c r="B186" s="5"/>
      <c r="C186" s="5">
        <v>2010</v>
      </c>
      <c r="D186" s="6">
        <v>10</v>
      </c>
      <c r="E186" s="89">
        <v>0.2</v>
      </c>
    </row>
    <row r="187" spans="1:5" ht="19">
      <c r="A187" s="86"/>
      <c r="B187" s="5"/>
      <c r="C187" s="5">
        <v>2009</v>
      </c>
      <c r="D187" s="6">
        <v>10</v>
      </c>
      <c r="E187" s="89">
        <v>0.2</v>
      </c>
    </row>
    <row r="188" spans="1:5" ht="19">
      <c r="A188" s="86"/>
      <c r="B188" s="5"/>
      <c r="C188" s="5">
        <v>2008</v>
      </c>
      <c r="D188" s="6">
        <v>10</v>
      </c>
      <c r="E188" s="89">
        <v>0.2</v>
      </c>
    </row>
    <row r="189" spans="1:5" ht="19">
      <c r="A189" s="86"/>
      <c r="B189" s="5"/>
      <c r="C189" s="5"/>
      <c r="D189" s="6"/>
      <c r="E189" s="6"/>
    </row>
    <row r="190" spans="1:5" ht="19">
      <c r="A190" s="86"/>
      <c r="B190" s="5" t="s">
        <v>95</v>
      </c>
      <c r="C190" s="5">
        <v>2017</v>
      </c>
      <c r="D190" s="205">
        <v>7</v>
      </c>
      <c r="E190" s="89">
        <v>0.2857142857142857</v>
      </c>
    </row>
    <row r="191" spans="1:5" ht="19">
      <c r="A191" s="86"/>
      <c r="B191" s="5"/>
      <c r="C191" s="5">
        <v>2016</v>
      </c>
      <c r="D191" s="205">
        <v>7</v>
      </c>
      <c r="E191" s="89">
        <v>0.2857142857142857</v>
      </c>
    </row>
    <row r="192" spans="1:5" ht="19">
      <c r="A192" s="86"/>
      <c r="B192" s="5"/>
      <c r="C192" s="5">
        <v>2015</v>
      </c>
      <c r="D192" s="205">
        <v>6</v>
      </c>
      <c r="E192" s="89">
        <v>0.5</v>
      </c>
    </row>
    <row r="193" spans="1:5" ht="19">
      <c r="A193" s="86"/>
      <c r="B193" s="5"/>
      <c r="C193" s="5">
        <v>2014</v>
      </c>
      <c r="D193" s="205">
        <v>7</v>
      </c>
      <c r="E193" s="89">
        <v>0.2857142857142857</v>
      </c>
    </row>
    <row r="194" spans="1:5" ht="19">
      <c r="A194" s="86"/>
      <c r="B194" s="5"/>
      <c r="C194" s="5">
        <v>2013</v>
      </c>
      <c r="D194" s="205">
        <v>6</v>
      </c>
      <c r="E194" s="89">
        <v>0.5</v>
      </c>
    </row>
    <row r="195" spans="1:5" ht="19">
      <c r="A195" s="86"/>
      <c r="B195" s="5"/>
      <c r="C195" s="5">
        <v>2012</v>
      </c>
      <c r="D195" s="205">
        <v>9</v>
      </c>
      <c r="E195" s="89">
        <v>0.33333333333333331</v>
      </c>
    </row>
    <row r="196" spans="1:5" ht="19">
      <c r="A196" s="86"/>
      <c r="B196" s="5"/>
      <c r="C196" s="5">
        <v>2011</v>
      </c>
      <c r="D196" s="205">
        <v>9</v>
      </c>
      <c r="E196" s="89">
        <v>0.33333333333333331</v>
      </c>
    </row>
    <row r="197" spans="1:5" ht="19">
      <c r="A197" s="86"/>
      <c r="B197" s="5"/>
      <c r="C197" s="5">
        <v>2010</v>
      </c>
      <c r="D197" s="205">
        <v>6</v>
      </c>
      <c r="E197" s="89">
        <v>0.33333333333333331</v>
      </c>
    </row>
    <row r="198" spans="1:5" ht="19">
      <c r="A198" s="86"/>
      <c r="B198" s="5"/>
      <c r="C198" s="5">
        <v>2009</v>
      </c>
      <c r="D198" s="205">
        <v>6</v>
      </c>
      <c r="E198" s="89">
        <v>0.33333333333333331</v>
      </c>
    </row>
    <row r="199" spans="1:5" ht="19">
      <c r="A199" s="86"/>
      <c r="B199" s="5"/>
      <c r="C199" s="5">
        <v>2008</v>
      </c>
      <c r="D199" s="205">
        <v>6</v>
      </c>
      <c r="E199" s="89">
        <v>0</v>
      </c>
    </row>
  </sheetData>
  <mergeCells count="1">
    <mergeCell ref="B140:B148"/>
  </mergeCells>
  <pageMargins left="0.7" right="0.7" top="0.78740157499999996" bottom="0.78740157499999996" header="0.3" footer="0.3"/>
  <pageSetup paperSize="9" scale="67" fitToHeight="3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8629E-0448-C24E-9356-5094B3BB8F70}">
  <sheetPr>
    <pageSetUpPr fitToPage="1"/>
  </sheetPr>
  <dimension ref="A1:W16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4" sqref="A4:H4"/>
    </sheetView>
  </sheetViews>
  <sheetFormatPr baseColWidth="10" defaultRowHeight="19"/>
  <cols>
    <col min="1" max="1" width="12.33203125" style="94" customWidth="1"/>
    <col min="2" max="2" width="19.83203125" style="94" customWidth="1"/>
    <col min="3" max="3" width="23.5" style="94" customWidth="1"/>
    <col min="4" max="4" width="21" style="94" customWidth="1"/>
    <col min="5" max="5" width="22.1640625" style="94" customWidth="1"/>
    <col min="6" max="8" width="16.83203125" style="168" customWidth="1"/>
    <col min="9" max="9" width="19.6640625" style="94" customWidth="1"/>
    <col min="10" max="16384" width="10.83203125" style="94"/>
  </cols>
  <sheetData>
    <row r="1" spans="1:9" ht="23" customHeight="1">
      <c r="A1" s="9" t="s">
        <v>141</v>
      </c>
    </row>
    <row r="2" spans="1:9" s="12" customFormat="1" ht="80">
      <c r="A2" s="14" t="s">
        <v>84</v>
      </c>
      <c r="B2" s="14" t="s">
        <v>81</v>
      </c>
      <c r="C2" s="249" t="s">
        <v>73</v>
      </c>
      <c r="D2" s="249" t="s">
        <v>83</v>
      </c>
      <c r="E2" s="249" t="s">
        <v>109</v>
      </c>
      <c r="F2" s="249" t="s">
        <v>142</v>
      </c>
      <c r="G2" s="249" t="s">
        <v>143</v>
      </c>
      <c r="H2" s="249" t="s">
        <v>144</v>
      </c>
    </row>
    <row r="3" spans="1:9" s="190" customFormat="1">
      <c r="A3" s="240" t="s">
        <v>129</v>
      </c>
      <c r="B3" s="14"/>
      <c r="C3" s="15"/>
      <c r="D3" s="188"/>
      <c r="E3" s="188"/>
      <c r="F3" s="52"/>
      <c r="G3" s="52"/>
      <c r="H3" s="52"/>
    </row>
    <row r="4" spans="1:9" s="190" customFormat="1" ht="37" customHeight="1">
      <c r="A4" s="273" t="s">
        <v>145</v>
      </c>
      <c r="B4" s="274"/>
      <c r="C4" s="274"/>
      <c r="D4" s="274"/>
      <c r="E4" s="274"/>
      <c r="F4" s="274"/>
      <c r="G4" s="274"/>
      <c r="H4" s="274"/>
    </row>
    <row r="5" spans="1:9">
      <c r="A5" s="226" t="s">
        <v>7</v>
      </c>
      <c r="B5" s="227" t="s">
        <v>1</v>
      </c>
      <c r="C5" s="228" t="s">
        <v>7</v>
      </c>
      <c r="D5" s="228" t="s">
        <v>110</v>
      </c>
      <c r="E5" s="228">
        <v>2</v>
      </c>
      <c r="F5" s="253">
        <v>0.45833333333333331</v>
      </c>
      <c r="G5" s="253">
        <v>0.53846153846153844</v>
      </c>
      <c r="H5" s="253">
        <v>1</v>
      </c>
      <c r="I5" s="229"/>
    </row>
    <row r="6" spans="1:9">
      <c r="A6" s="51"/>
      <c r="B6" s="227"/>
      <c r="C6" s="228"/>
      <c r="D6" s="228"/>
      <c r="E6" s="228"/>
      <c r="F6" s="253"/>
      <c r="G6" s="253"/>
      <c r="H6" s="253"/>
    </row>
    <row r="7" spans="1:9">
      <c r="A7" s="51"/>
      <c r="B7" s="227" t="s">
        <v>2</v>
      </c>
      <c r="C7" s="228" t="s">
        <v>7</v>
      </c>
      <c r="D7" s="228" t="s">
        <v>110</v>
      </c>
      <c r="E7" s="228">
        <v>1</v>
      </c>
      <c r="F7" s="253">
        <v>0</v>
      </c>
      <c r="G7" s="254" t="s">
        <v>128</v>
      </c>
      <c r="H7" s="253">
        <v>0</v>
      </c>
    </row>
    <row r="8" spans="1:9">
      <c r="A8" s="51"/>
      <c r="B8" s="227"/>
      <c r="C8" s="228"/>
      <c r="D8" s="228"/>
      <c r="E8" s="228"/>
      <c r="F8" s="253"/>
      <c r="G8" s="253"/>
      <c r="H8" s="253"/>
    </row>
    <row r="9" spans="1:9">
      <c r="A9" s="51"/>
      <c r="B9" s="227" t="s">
        <v>3</v>
      </c>
      <c r="C9" s="228" t="s">
        <v>7</v>
      </c>
      <c r="D9" s="228" t="s">
        <v>110</v>
      </c>
      <c r="E9" s="228">
        <v>1</v>
      </c>
      <c r="F9" s="253">
        <v>0.33333333333333331</v>
      </c>
      <c r="G9" s="253">
        <v>0.33333333333333331</v>
      </c>
      <c r="H9" s="253">
        <v>0</v>
      </c>
    </row>
    <row r="10" spans="1:9">
      <c r="A10" s="51"/>
      <c r="B10" s="227"/>
      <c r="C10" s="228"/>
      <c r="D10" s="228"/>
      <c r="E10" s="228"/>
      <c r="F10" s="253"/>
      <c r="G10" s="253"/>
      <c r="H10" s="253"/>
    </row>
    <row r="11" spans="1:9">
      <c r="A11" s="51"/>
      <c r="B11" s="227" t="s">
        <v>4</v>
      </c>
      <c r="C11" s="228" t="s">
        <v>7</v>
      </c>
      <c r="D11" s="228" t="s">
        <v>110</v>
      </c>
      <c r="E11" s="228">
        <v>10</v>
      </c>
      <c r="F11" s="253">
        <v>0.40909090909090912</v>
      </c>
      <c r="G11" s="253">
        <v>0.4642857142857143</v>
      </c>
      <c r="H11" s="253">
        <v>0.6</v>
      </c>
    </row>
    <row r="12" spans="1:9">
      <c r="F12" s="250"/>
      <c r="G12" s="250"/>
      <c r="H12" s="250"/>
    </row>
    <row r="13" spans="1:9">
      <c r="A13" s="212" t="s">
        <v>9</v>
      </c>
      <c r="B13" s="27" t="s">
        <v>1</v>
      </c>
      <c r="C13" s="151" t="s">
        <v>9</v>
      </c>
      <c r="D13" s="151">
        <v>2016</v>
      </c>
      <c r="E13" s="151">
        <v>15</v>
      </c>
      <c r="F13" s="255">
        <v>0.30232558139534882</v>
      </c>
      <c r="G13" s="255">
        <v>0.4157303370786517</v>
      </c>
      <c r="H13" s="255">
        <v>0.63636363636363635</v>
      </c>
    </row>
    <row r="14" spans="1:9">
      <c r="A14" s="72"/>
      <c r="B14" s="27"/>
      <c r="C14" s="151" t="s">
        <v>9</v>
      </c>
      <c r="D14" s="151">
        <v>2015</v>
      </c>
      <c r="E14" s="151">
        <v>6</v>
      </c>
      <c r="F14" s="255">
        <v>0.24166666666666667</v>
      </c>
      <c r="G14" s="255">
        <v>0.3</v>
      </c>
      <c r="H14" s="255">
        <v>0.5</v>
      </c>
    </row>
    <row r="15" spans="1:9">
      <c r="A15" s="212"/>
      <c r="B15" s="27"/>
      <c r="C15" s="151" t="s">
        <v>9</v>
      </c>
      <c r="D15" s="151">
        <v>2014</v>
      </c>
      <c r="E15" s="151">
        <v>16</v>
      </c>
      <c r="F15" s="255">
        <v>0.23988439306358381</v>
      </c>
      <c r="G15" s="255">
        <v>0.34482758620689657</v>
      </c>
      <c r="H15" s="255">
        <v>0.26666666666666666</v>
      </c>
    </row>
    <row r="16" spans="1:9">
      <c r="A16" s="72"/>
      <c r="B16" s="27"/>
      <c r="C16" s="151" t="s">
        <v>9</v>
      </c>
      <c r="D16" s="151">
        <v>2013</v>
      </c>
      <c r="E16" s="151">
        <v>17</v>
      </c>
      <c r="F16" s="255">
        <v>0.1437908496732026</v>
      </c>
      <c r="G16" s="255">
        <v>0.24</v>
      </c>
      <c r="H16" s="255">
        <v>0.23076923076923078</v>
      </c>
    </row>
    <row r="17" spans="1:8">
      <c r="A17" s="72"/>
      <c r="B17" s="27"/>
      <c r="C17" s="151" t="s">
        <v>9</v>
      </c>
      <c r="D17" s="151">
        <v>2012</v>
      </c>
      <c r="E17" s="151">
        <v>14</v>
      </c>
      <c r="F17" s="255">
        <v>0.26815642458100558</v>
      </c>
      <c r="G17" s="255">
        <v>0.32500000000000001</v>
      </c>
      <c r="H17" s="255">
        <v>0.33333333333333331</v>
      </c>
    </row>
    <row r="18" spans="1:8">
      <c r="A18" s="72"/>
      <c r="B18" s="27"/>
      <c r="C18" s="151"/>
      <c r="D18" s="151"/>
      <c r="E18" s="151"/>
      <c r="F18" s="255"/>
      <c r="G18" s="255"/>
      <c r="H18" s="255"/>
    </row>
    <row r="19" spans="1:8">
      <c r="A19" s="72"/>
      <c r="B19" s="27" t="s">
        <v>2</v>
      </c>
      <c r="C19" s="151" t="s">
        <v>9</v>
      </c>
      <c r="D19" s="151">
        <v>2016</v>
      </c>
      <c r="E19" s="151">
        <v>17</v>
      </c>
      <c r="F19" s="255">
        <v>0.40752351097178685</v>
      </c>
      <c r="G19" s="255">
        <v>0.5</v>
      </c>
      <c r="H19" s="255">
        <v>0.5</v>
      </c>
    </row>
    <row r="20" spans="1:8">
      <c r="A20" s="72"/>
      <c r="B20" s="27"/>
      <c r="C20" s="151" t="s">
        <v>9</v>
      </c>
      <c r="D20" s="151">
        <v>2015</v>
      </c>
      <c r="E20" s="151">
        <v>7</v>
      </c>
      <c r="F20" s="255">
        <v>0.32876712328767121</v>
      </c>
      <c r="G20" s="255">
        <v>0.31428571428571428</v>
      </c>
      <c r="H20" s="255">
        <v>0.33333333333333331</v>
      </c>
    </row>
    <row r="21" spans="1:8">
      <c r="A21" s="72"/>
      <c r="B21" s="27"/>
      <c r="C21" s="151" t="s">
        <v>9</v>
      </c>
      <c r="D21" s="151">
        <v>2014</v>
      </c>
      <c r="E21" s="151">
        <v>11</v>
      </c>
      <c r="F21" s="255">
        <v>0.23193916349809887</v>
      </c>
      <c r="G21" s="255">
        <v>0.3392857142857143</v>
      </c>
      <c r="H21" s="255">
        <v>0.3</v>
      </c>
    </row>
    <row r="22" spans="1:8">
      <c r="A22" s="72"/>
      <c r="B22" s="27"/>
      <c r="C22" s="151" t="s">
        <v>9</v>
      </c>
      <c r="D22" s="151">
        <v>2013</v>
      </c>
      <c r="E22" s="151">
        <v>7</v>
      </c>
      <c r="F22" s="255">
        <v>0.20353982300884957</v>
      </c>
      <c r="G22" s="255">
        <v>0.24324324324324326</v>
      </c>
      <c r="H22" s="255">
        <v>0.5</v>
      </c>
    </row>
    <row r="23" spans="1:8">
      <c r="A23" s="72"/>
      <c r="B23" s="27"/>
      <c r="C23" s="151" t="s">
        <v>9</v>
      </c>
      <c r="D23" s="151">
        <v>2012</v>
      </c>
      <c r="E23" s="151">
        <v>11</v>
      </c>
      <c r="F23" s="255">
        <v>0.16037735849056603</v>
      </c>
      <c r="G23" s="255">
        <v>0.22222222222222221</v>
      </c>
      <c r="H23" s="255">
        <v>0.33333333333333331</v>
      </c>
    </row>
    <row r="24" spans="1:8">
      <c r="A24" s="72"/>
      <c r="B24" s="27"/>
      <c r="C24" s="151"/>
      <c r="D24" s="151"/>
      <c r="E24" s="151"/>
      <c r="F24" s="255"/>
      <c r="G24" s="255"/>
      <c r="H24" s="255"/>
    </row>
    <row r="25" spans="1:8">
      <c r="A25" s="72"/>
      <c r="B25" s="27" t="s">
        <v>3</v>
      </c>
      <c r="C25" s="151" t="s">
        <v>9</v>
      </c>
      <c r="D25" s="151">
        <v>2016</v>
      </c>
      <c r="E25" s="151">
        <v>4</v>
      </c>
      <c r="F25" s="255">
        <v>0.51063829787234039</v>
      </c>
      <c r="G25" s="255">
        <v>0.8</v>
      </c>
      <c r="H25" s="255">
        <v>1</v>
      </c>
    </row>
    <row r="26" spans="1:8">
      <c r="A26" s="72"/>
      <c r="B26" s="27"/>
      <c r="C26" s="151" t="s">
        <v>9</v>
      </c>
      <c r="D26" s="151">
        <v>2015</v>
      </c>
      <c r="E26" s="151">
        <v>2</v>
      </c>
      <c r="F26" s="255">
        <v>0.125</v>
      </c>
      <c r="G26" s="255">
        <v>0.125</v>
      </c>
      <c r="H26" s="255">
        <v>0</v>
      </c>
    </row>
    <row r="27" spans="1:8">
      <c r="A27" s="72"/>
      <c r="B27" s="27"/>
      <c r="C27" s="151" t="s">
        <v>9</v>
      </c>
      <c r="D27" s="151">
        <v>2014</v>
      </c>
      <c r="E27" s="151">
        <v>7</v>
      </c>
      <c r="F27" s="255">
        <v>0.5074626865671642</v>
      </c>
      <c r="G27" s="255">
        <v>0.55555555555555558</v>
      </c>
      <c r="H27" s="255">
        <v>0.5714285714285714</v>
      </c>
    </row>
    <row r="28" spans="1:8">
      <c r="A28" s="72"/>
      <c r="B28" s="27"/>
      <c r="C28" s="151" t="s">
        <v>9</v>
      </c>
      <c r="D28" s="151">
        <v>2013</v>
      </c>
      <c r="E28" s="151">
        <v>9</v>
      </c>
      <c r="F28" s="255">
        <v>0.43333333333333335</v>
      </c>
      <c r="G28" s="255">
        <v>0.44117647058823528</v>
      </c>
      <c r="H28" s="255">
        <v>0.66666666666666663</v>
      </c>
    </row>
    <row r="29" spans="1:8">
      <c r="A29" s="72"/>
      <c r="B29" s="27"/>
      <c r="C29" s="151" t="s">
        <v>9</v>
      </c>
      <c r="D29" s="151">
        <v>2012</v>
      </c>
      <c r="E29" s="151">
        <v>7</v>
      </c>
      <c r="F29" s="255">
        <v>0.36263736263736263</v>
      </c>
      <c r="G29" s="255">
        <v>0.5</v>
      </c>
      <c r="H29" s="255">
        <v>0.5714285714285714</v>
      </c>
    </row>
    <row r="30" spans="1:8">
      <c r="A30" s="72"/>
      <c r="B30" s="27"/>
      <c r="C30" s="151"/>
      <c r="D30" s="151"/>
      <c r="E30" s="151"/>
      <c r="F30" s="255"/>
      <c r="G30" s="255"/>
      <c r="H30" s="255"/>
    </row>
    <row r="31" spans="1:8">
      <c r="A31" s="72"/>
      <c r="B31" s="27" t="s">
        <v>4</v>
      </c>
      <c r="C31" s="151" t="s">
        <v>111</v>
      </c>
      <c r="D31" s="151">
        <v>2017</v>
      </c>
      <c r="E31" s="151" t="s">
        <v>112</v>
      </c>
      <c r="F31" s="255">
        <v>0.52439024390243905</v>
      </c>
      <c r="G31" s="255">
        <v>0.48837209302325579</v>
      </c>
      <c r="H31" s="255">
        <v>0.55000000000000004</v>
      </c>
    </row>
    <row r="32" spans="1:8">
      <c r="A32" s="72"/>
      <c r="B32" s="27"/>
      <c r="C32" s="151" t="s">
        <v>111</v>
      </c>
      <c r="D32" s="151" t="s">
        <v>113</v>
      </c>
      <c r="E32" s="151" t="s">
        <v>114</v>
      </c>
      <c r="F32" s="255">
        <v>0.5714285714285714</v>
      </c>
      <c r="G32" s="255">
        <v>0.6</v>
      </c>
      <c r="H32" s="255">
        <v>0.75</v>
      </c>
    </row>
    <row r="33" spans="1:8">
      <c r="A33" s="72"/>
      <c r="B33" s="27"/>
      <c r="C33" s="151" t="s">
        <v>111</v>
      </c>
      <c r="D33" s="151" t="s">
        <v>115</v>
      </c>
      <c r="E33" s="151" t="s">
        <v>114</v>
      </c>
      <c r="F33" s="255">
        <v>0.43333333333333335</v>
      </c>
      <c r="G33" s="255">
        <v>0.51724137931034486</v>
      </c>
      <c r="H33" s="255">
        <v>0.66666666666666663</v>
      </c>
    </row>
    <row r="34" spans="1:8">
      <c r="A34" s="72"/>
      <c r="B34" s="27"/>
      <c r="C34" s="151" t="s">
        <v>111</v>
      </c>
      <c r="D34" s="151" t="s">
        <v>116</v>
      </c>
      <c r="E34" s="151" t="s">
        <v>114</v>
      </c>
      <c r="F34" s="255">
        <v>0.48076923076923078</v>
      </c>
      <c r="G34" s="255">
        <v>0.42857142857142855</v>
      </c>
      <c r="H34" s="255">
        <v>0.41666666666666669</v>
      </c>
    </row>
    <row r="35" spans="1:8">
      <c r="A35" s="72"/>
      <c r="B35" s="27"/>
      <c r="C35" s="151" t="s">
        <v>111</v>
      </c>
      <c r="D35" s="151" t="s">
        <v>117</v>
      </c>
      <c r="E35" s="151" t="s">
        <v>114</v>
      </c>
      <c r="F35" s="255">
        <v>0.25</v>
      </c>
      <c r="G35" s="255">
        <v>0.25</v>
      </c>
      <c r="H35" s="255">
        <v>0.375</v>
      </c>
    </row>
    <row r="36" spans="1:8">
      <c r="F36" s="250"/>
      <c r="G36" s="250"/>
      <c r="H36" s="250"/>
    </row>
    <row r="37" spans="1:8">
      <c r="A37" s="230" t="s">
        <v>11</v>
      </c>
      <c r="B37" s="33" t="s">
        <v>2</v>
      </c>
      <c r="C37" s="34" t="s">
        <v>118</v>
      </c>
      <c r="D37" s="34">
        <v>2016</v>
      </c>
      <c r="E37" s="34">
        <v>7</v>
      </c>
      <c r="F37" s="256">
        <v>0.12878787878787878</v>
      </c>
      <c r="G37" s="256">
        <v>8.8888888888888892E-2</v>
      </c>
      <c r="H37" s="256">
        <v>0.14285714285714285</v>
      </c>
    </row>
    <row r="38" spans="1:8">
      <c r="A38" s="36"/>
      <c r="B38" s="33"/>
      <c r="C38" s="34" t="s">
        <v>118</v>
      </c>
      <c r="D38" s="34">
        <v>2015</v>
      </c>
      <c r="E38" s="34">
        <v>7</v>
      </c>
      <c r="F38" s="256">
        <v>0.5641025641025641</v>
      </c>
      <c r="G38" s="256">
        <v>0.46511627906976744</v>
      </c>
      <c r="H38" s="256">
        <v>0.42857142857142855</v>
      </c>
    </row>
    <row r="39" spans="1:8">
      <c r="A39" s="36"/>
      <c r="B39" s="33"/>
      <c r="C39" s="34" t="s">
        <v>118</v>
      </c>
      <c r="D39" s="34">
        <v>2014</v>
      </c>
      <c r="E39" s="34">
        <v>4</v>
      </c>
      <c r="F39" s="256">
        <v>0.45833333333333331</v>
      </c>
      <c r="G39" s="256">
        <v>0.34782608695652173</v>
      </c>
      <c r="H39" s="256">
        <v>0.25</v>
      </c>
    </row>
    <row r="40" spans="1:8">
      <c r="A40" s="36"/>
      <c r="B40" s="33"/>
      <c r="C40" s="34" t="s">
        <v>118</v>
      </c>
      <c r="D40" s="34">
        <v>2013</v>
      </c>
      <c r="E40" s="34">
        <v>11</v>
      </c>
      <c r="F40" s="256">
        <v>0.36538461538461536</v>
      </c>
      <c r="G40" s="256">
        <v>0.35185185185185186</v>
      </c>
      <c r="H40" s="256">
        <v>0.27272727272727271</v>
      </c>
    </row>
    <row r="41" spans="1:8">
      <c r="A41" s="36"/>
      <c r="B41" s="33"/>
      <c r="C41" s="34" t="s">
        <v>118</v>
      </c>
      <c r="D41" s="34">
        <v>2012</v>
      </c>
      <c r="E41" s="34">
        <v>15</v>
      </c>
      <c r="F41" s="256">
        <v>0.17050691244239632</v>
      </c>
      <c r="G41" s="256">
        <v>0.19101123595505617</v>
      </c>
      <c r="H41" s="256">
        <v>0.13333333333333333</v>
      </c>
    </row>
    <row r="42" spans="1:8">
      <c r="A42" s="36"/>
      <c r="B42" s="33"/>
      <c r="C42" s="34"/>
      <c r="D42" s="34"/>
      <c r="E42" s="34"/>
      <c r="F42" s="256"/>
      <c r="G42" s="256"/>
      <c r="H42" s="256"/>
    </row>
    <row r="43" spans="1:8" ht="79" customHeight="1">
      <c r="A43" s="36"/>
      <c r="B43" s="173" t="s">
        <v>2</v>
      </c>
      <c r="C43" s="231" t="s">
        <v>119</v>
      </c>
      <c r="D43" s="34">
        <v>2016</v>
      </c>
      <c r="E43" s="34">
        <v>2</v>
      </c>
      <c r="F43" s="256">
        <v>8.5714285714285715E-2</v>
      </c>
      <c r="G43" s="256">
        <v>0</v>
      </c>
      <c r="H43" s="256">
        <v>0</v>
      </c>
    </row>
    <row r="44" spans="1:8">
      <c r="A44" s="36"/>
      <c r="B44" s="33"/>
      <c r="C44" s="232" t="s">
        <v>120</v>
      </c>
      <c r="D44" s="34">
        <v>2015</v>
      </c>
      <c r="E44" s="34">
        <v>3</v>
      </c>
      <c r="F44" s="256">
        <v>4.5454545454545456E-2</v>
      </c>
      <c r="G44" s="256">
        <v>0</v>
      </c>
      <c r="H44" s="256">
        <v>0</v>
      </c>
    </row>
    <row r="45" spans="1:8">
      <c r="A45" s="36"/>
      <c r="B45" s="33"/>
      <c r="C45" s="232" t="s">
        <v>120</v>
      </c>
      <c r="D45" s="34">
        <v>2014</v>
      </c>
      <c r="E45" s="34">
        <v>1</v>
      </c>
      <c r="F45" s="256">
        <v>7.1428571428571425E-2</v>
      </c>
      <c r="G45" s="256">
        <v>0</v>
      </c>
      <c r="H45" s="256">
        <v>0</v>
      </c>
    </row>
    <row r="46" spans="1:8">
      <c r="A46" s="36"/>
      <c r="B46" s="216"/>
      <c r="C46" s="216" t="s">
        <v>121</v>
      </c>
      <c r="D46" s="233">
        <v>2013</v>
      </c>
      <c r="E46" s="233">
        <v>3</v>
      </c>
      <c r="F46" s="256">
        <v>0</v>
      </c>
      <c r="G46" s="256">
        <v>0</v>
      </c>
      <c r="H46" s="256">
        <v>0</v>
      </c>
    </row>
    <row r="47" spans="1:8">
      <c r="A47" s="36"/>
      <c r="B47" s="33"/>
      <c r="C47" s="232" t="s">
        <v>120</v>
      </c>
      <c r="D47" s="34">
        <v>2012</v>
      </c>
      <c r="E47" s="34">
        <v>10</v>
      </c>
      <c r="F47" s="256">
        <v>3.0612244897959183E-2</v>
      </c>
      <c r="G47" s="256">
        <v>2.2222222222222223E-2</v>
      </c>
      <c r="H47" s="256">
        <v>0</v>
      </c>
    </row>
    <row r="48" spans="1:8">
      <c r="F48" s="250"/>
      <c r="G48" s="250"/>
      <c r="H48" s="250"/>
    </row>
    <row r="49" spans="1:23">
      <c r="A49" s="217" t="s">
        <v>30</v>
      </c>
      <c r="B49" s="53" t="s">
        <v>1</v>
      </c>
      <c r="C49" s="275" t="s">
        <v>122</v>
      </c>
      <c r="D49" s="54">
        <v>2016</v>
      </c>
      <c r="E49" s="54">
        <v>1</v>
      </c>
      <c r="F49" s="257">
        <v>0</v>
      </c>
      <c r="G49" s="257">
        <v>0</v>
      </c>
      <c r="H49" s="257">
        <v>0</v>
      </c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>
      <c r="A50" s="39"/>
      <c r="B50" s="53"/>
      <c r="C50" s="275"/>
      <c r="D50" s="54">
        <v>2015</v>
      </c>
      <c r="E50" s="54">
        <v>4</v>
      </c>
      <c r="F50" s="257">
        <v>0.25</v>
      </c>
      <c r="G50" s="257">
        <v>0.25</v>
      </c>
      <c r="H50" s="257">
        <v>0.25</v>
      </c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>
      <c r="A51" s="39"/>
      <c r="B51" s="53"/>
      <c r="C51" s="275"/>
      <c r="D51" s="54">
        <v>2014</v>
      </c>
      <c r="E51" s="54">
        <v>3</v>
      </c>
      <c r="F51" s="257">
        <v>0</v>
      </c>
      <c r="G51" s="257">
        <v>0</v>
      </c>
      <c r="H51" s="257">
        <v>0</v>
      </c>
    </row>
    <row r="52" spans="1:23">
      <c r="A52" s="39"/>
      <c r="B52" s="53"/>
      <c r="C52" s="275"/>
      <c r="D52" s="54">
        <v>2013</v>
      </c>
      <c r="E52" s="54">
        <v>1</v>
      </c>
      <c r="F52" s="257">
        <v>0</v>
      </c>
      <c r="G52" s="257">
        <v>0</v>
      </c>
      <c r="H52" s="257">
        <v>0</v>
      </c>
    </row>
    <row r="53" spans="1:23">
      <c r="A53" s="39"/>
      <c r="B53" s="53"/>
      <c r="C53" s="275"/>
      <c r="D53" s="54">
        <v>2012</v>
      </c>
      <c r="E53" s="54">
        <v>6</v>
      </c>
      <c r="F53" s="257">
        <v>0</v>
      </c>
      <c r="G53" s="257">
        <v>0</v>
      </c>
      <c r="H53" s="257">
        <v>0</v>
      </c>
    </row>
    <row r="54" spans="1:23">
      <c r="A54" s="39"/>
      <c r="B54" s="53"/>
      <c r="C54" s="54"/>
      <c r="D54" s="54"/>
      <c r="E54" s="54"/>
      <c r="F54" s="257"/>
      <c r="G54" s="257"/>
      <c r="H54" s="257"/>
    </row>
    <row r="55" spans="1:23">
      <c r="A55" s="39"/>
      <c r="B55" s="53" t="s">
        <v>1</v>
      </c>
      <c r="C55" s="275" t="s">
        <v>123</v>
      </c>
      <c r="D55" s="54">
        <v>2016</v>
      </c>
      <c r="E55" s="54">
        <v>1</v>
      </c>
      <c r="F55" s="257">
        <v>0</v>
      </c>
      <c r="G55" s="257">
        <v>0</v>
      </c>
      <c r="H55" s="257">
        <v>0</v>
      </c>
    </row>
    <row r="56" spans="1:23">
      <c r="A56" s="39"/>
      <c r="B56" s="53"/>
      <c r="C56" s="275"/>
      <c r="D56" s="54">
        <v>2015</v>
      </c>
      <c r="E56" s="54">
        <v>2</v>
      </c>
      <c r="F56" s="257">
        <v>0</v>
      </c>
      <c r="G56" s="257">
        <v>0</v>
      </c>
      <c r="H56" s="257">
        <v>0</v>
      </c>
    </row>
    <row r="57" spans="1:23">
      <c r="A57" s="39"/>
      <c r="B57" s="53"/>
      <c r="C57" s="275"/>
      <c r="D57" s="54">
        <v>2014</v>
      </c>
      <c r="E57" s="54">
        <v>1</v>
      </c>
      <c r="F57" s="257">
        <v>0</v>
      </c>
      <c r="G57" s="257"/>
      <c r="H57" s="257"/>
    </row>
    <row r="58" spans="1:23">
      <c r="A58" s="39"/>
      <c r="B58" s="53"/>
      <c r="C58" s="275"/>
      <c r="D58" s="54">
        <v>2013</v>
      </c>
      <c r="E58" s="54">
        <v>2</v>
      </c>
      <c r="F58" s="257">
        <v>0</v>
      </c>
      <c r="G58" s="257">
        <v>0</v>
      </c>
      <c r="H58" s="257">
        <v>0</v>
      </c>
    </row>
    <row r="59" spans="1:23">
      <c r="A59" s="39"/>
      <c r="B59" s="53"/>
      <c r="C59" s="275"/>
      <c r="D59" s="54">
        <v>2012</v>
      </c>
      <c r="E59" s="54">
        <v>6</v>
      </c>
      <c r="F59" s="257">
        <v>0.33333333333333331</v>
      </c>
      <c r="G59" s="257">
        <v>0.33333333333333331</v>
      </c>
      <c r="H59" s="257">
        <v>0.33333333333333331</v>
      </c>
    </row>
    <row r="60" spans="1:23">
      <c r="A60" s="39"/>
      <c r="B60" s="53"/>
      <c r="C60" s="54"/>
      <c r="D60" s="54"/>
      <c r="E60" s="54"/>
      <c r="F60" s="257"/>
      <c r="G60" s="257"/>
      <c r="H60" s="257"/>
    </row>
    <row r="61" spans="1:23">
      <c r="A61" s="39"/>
      <c r="B61" s="53" t="s">
        <v>2</v>
      </c>
      <c r="C61" s="275" t="s">
        <v>122</v>
      </c>
      <c r="D61" s="54">
        <v>2016</v>
      </c>
      <c r="E61" s="54">
        <v>2</v>
      </c>
      <c r="F61" s="257">
        <v>0.5</v>
      </c>
      <c r="G61" s="257">
        <v>0.5</v>
      </c>
      <c r="H61" s="257">
        <v>0.5</v>
      </c>
    </row>
    <row r="62" spans="1:23">
      <c r="A62" s="39"/>
      <c r="B62" s="53"/>
      <c r="C62" s="275"/>
      <c r="D62" s="54">
        <v>2015</v>
      </c>
      <c r="E62" s="54">
        <v>4</v>
      </c>
      <c r="F62" s="257">
        <v>0.5</v>
      </c>
      <c r="G62" s="257">
        <v>0.5</v>
      </c>
      <c r="H62" s="257">
        <v>0.5</v>
      </c>
    </row>
    <row r="63" spans="1:23">
      <c r="A63" s="39"/>
      <c r="B63" s="53"/>
      <c r="C63" s="275"/>
      <c r="D63" s="54">
        <v>2014</v>
      </c>
      <c r="E63" s="54">
        <v>3</v>
      </c>
      <c r="F63" s="257">
        <v>1</v>
      </c>
      <c r="G63" s="257">
        <v>1</v>
      </c>
      <c r="H63" s="257">
        <v>1</v>
      </c>
    </row>
    <row r="64" spans="1:23">
      <c r="A64" s="39"/>
      <c r="B64" s="53"/>
      <c r="C64" s="275"/>
      <c r="D64" s="54">
        <v>2013</v>
      </c>
      <c r="E64" s="54">
        <v>5</v>
      </c>
      <c r="F64" s="257">
        <v>0.8</v>
      </c>
      <c r="G64" s="257">
        <v>0.8</v>
      </c>
      <c r="H64" s="257">
        <v>0.8</v>
      </c>
    </row>
    <row r="65" spans="1:8">
      <c r="A65" s="39"/>
      <c r="B65" s="53"/>
      <c r="C65" s="275"/>
      <c r="D65" s="54">
        <v>2012</v>
      </c>
      <c r="E65" s="54">
        <v>10</v>
      </c>
      <c r="F65" s="257">
        <v>0.6</v>
      </c>
      <c r="G65" s="257">
        <v>0.6</v>
      </c>
      <c r="H65" s="257">
        <v>0.6</v>
      </c>
    </row>
    <row r="66" spans="1:8">
      <c r="A66" s="39"/>
      <c r="B66" s="53"/>
      <c r="C66" s="54"/>
      <c r="D66" s="54"/>
      <c r="E66" s="54"/>
      <c r="F66" s="257"/>
      <c r="G66" s="257"/>
      <c r="H66" s="257"/>
    </row>
    <row r="67" spans="1:8">
      <c r="A67" s="39"/>
      <c r="B67" s="53" t="s">
        <v>2</v>
      </c>
      <c r="C67" s="275" t="s">
        <v>123</v>
      </c>
      <c r="D67" s="54">
        <v>2016</v>
      </c>
      <c r="E67" s="54">
        <v>0</v>
      </c>
      <c r="F67" s="258" t="s">
        <v>128</v>
      </c>
      <c r="G67" s="258" t="s">
        <v>128</v>
      </c>
      <c r="H67" s="258" t="s">
        <v>128</v>
      </c>
    </row>
    <row r="68" spans="1:8">
      <c r="A68" s="39"/>
      <c r="B68" s="53"/>
      <c r="C68" s="275"/>
      <c r="D68" s="54">
        <v>2015</v>
      </c>
      <c r="E68" s="54">
        <v>4</v>
      </c>
      <c r="F68" s="257">
        <v>0.25</v>
      </c>
      <c r="G68" s="257">
        <v>0.25</v>
      </c>
      <c r="H68" s="257">
        <v>0.25</v>
      </c>
    </row>
    <row r="69" spans="1:8">
      <c r="A69" s="39"/>
      <c r="B69" s="53"/>
      <c r="C69" s="275"/>
      <c r="D69" s="54">
        <v>2014</v>
      </c>
      <c r="E69" s="54">
        <v>8</v>
      </c>
      <c r="F69" s="257">
        <v>0.625</v>
      </c>
      <c r="G69" s="257">
        <v>0.625</v>
      </c>
      <c r="H69" s="257">
        <v>0.625</v>
      </c>
    </row>
    <row r="70" spans="1:8">
      <c r="A70" s="39"/>
      <c r="B70" s="53"/>
      <c r="C70" s="275"/>
      <c r="D70" s="54">
        <v>2013</v>
      </c>
      <c r="E70" s="54">
        <v>1</v>
      </c>
      <c r="F70" s="257">
        <v>1</v>
      </c>
      <c r="G70" s="257">
        <v>1</v>
      </c>
      <c r="H70" s="257">
        <v>1</v>
      </c>
    </row>
    <row r="71" spans="1:8">
      <c r="A71" s="39"/>
      <c r="B71" s="53"/>
      <c r="C71" s="275"/>
      <c r="D71" s="54">
        <v>2012</v>
      </c>
      <c r="E71" s="54">
        <v>6</v>
      </c>
      <c r="F71" s="257">
        <v>0</v>
      </c>
      <c r="G71" s="257">
        <v>0</v>
      </c>
      <c r="H71" s="257">
        <v>0</v>
      </c>
    </row>
    <row r="72" spans="1:8">
      <c r="A72" s="39"/>
      <c r="B72" s="53"/>
      <c r="C72" s="54"/>
      <c r="D72" s="54"/>
      <c r="E72" s="54"/>
      <c r="F72" s="257"/>
      <c r="G72" s="257"/>
      <c r="H72" s="257"/>
    </row>
    <row r="73" spans="1:8">
      <c r="A73" s="39"/>
      <c r="B73" s="53" t="s">
        <v>3</v>
      </c>
      <c r="C73" s="275" t="s">
        <v>122</v>
      </c>
      <c r="D73" s="54">
        <v>2016</v>
      </c>
      <c r="E73" s="54">
        <v>6</v>
      </c>
      <c r="F73" s="257">
        <v>0.42857142857142855</v>
      </c>
      <c r="G73" s="257">
        <v>0.42857142857142855</v>
      </c>
      <c r="H73" s="257">
        <v>0.5</v>
      </c>
    </row>
    <row r="74" spans="1:8">
      <c r="A74" s="39"/>
      <c r="B74" s="53"/>
      <c r="C74" s="275"/>
      <c r="D74" s="54">
        <v>2015</v>
      </c>
      <c r="E74" s="54">
        <v>9</v>
      </c>
      <c r="F74" s="257">
        <v>0.33333333333333331</v>
      </c>
      <c r="G74" s="257">
        <v>0.375</v>
      </c>
      <c r="H74" s="257">
        <v>0.375</v>
      </c>
    </row>
    <row r="75" spans="1:8">
      <c r="A75" s="39"/>
      <c r="B75" s="53"/>
      <c r="C75" s="275"/>
      <c r="D75" s="54">
        <v>2014</v>
      </c>
      <c r="E75" s="54">
        <v>1</v>
      </c>
      <c r="F75" s="257">
        <v>1</v>
      </c>
      <c r="G75" s="257">
        <v>1</v>
      </c>
      <c r="H75" s="257">
        <v>1</v>
      </c>
    </row>
    <row r="76" spans="1:8">
      <c r="A76" s="39"/>
      <c r="B76" s="53"/>
      <c r="C76" s="275"/>
      <c r="D76" s="54">
        <v>2013</v>
      </c>
      <c r="E76" s="54">
        <v>5</v>
      </c>
      <c r="F76" s="257">
        <v>1</v>
      </c>
      <c r="G76" s="257">
        <v>1</v>
      </c>
      <c r="H76" s="257">
        <v>1</v>
      </c>
    </row>
    <row r="77" spans="1:8">
      <c r="A77" s="39"/>
      <c r="B77" s="53"/>
      <c r="C77" s="275"/>
      <c r="D77" s="54">
        <v>2012</v>
      </c>
      <c r="E77" s="54">
        <v>15</v>
      </c>
      <c r="F77" s="257">
        <v>0.46666666666666667</v>
      </c>
      <c r="G77" s="257">
        <v>0.46666666666666667</v>
      </c>
      <c r="H77" s="257">
        <v>0.46666666666666667</v>
      </c>
    </row>
    <row r="78" spans="1:8">
      <c r="A78" s="39"/>
      <c r="B78" s="53"/>
      <c r="C78" s="54"/>
      <c r="D78" s="54"/>
      <c r="E78" s="54"/>
      <c r="F78" s="257"/>
      <c r="G78" s="257"/>
      <c r="H78" s="257"/>
    </row>
    <row r="79" spans="1:8">
      <c r="A79" s="39"/>
      <c r="B79" s="53" t="s">
        <v>3</v>
      </c>
      <c r="C79" s="275" t="s">
        <v>123</v>
      </c>
      <c r="D79" s="54">
        <v>2016</v>
      </c>
      <c r="E79" s="54">
        <v>3</v>
      </c>
      <c r="F79" s="257">
        <v>0</v>
      </c>
      <c r="G79" s="257">
        <v>0</v>
      </c>
      <c r="H79" s="257">
        <v>0</v>
      </c>
    </row>
    <row r="80" spans="1:8">
      <c r="A80" s="39"/>
      <c r="B80" s="53"/>
      <c r="C80" s="275"/>
      <c r="D80" s="54">
        <v>2015</v>
      </c>
      <c r="E80" s="54">
        <v>14</v>
      </c>
      <c r="F80" s="257">
        <v>0.33333333333333331</v>
      </c>
      <c r="G80" s="257">
        <v>0.35714285714285715</v>
      </c>
      <c r="H80" s="257">
        <v>0.35714285714285715</v>
      </c>
    </row>
    <row r="81" spans="1:16">
      <c r="A81" s="39"/>
      <c r="B81" s="53"/>
      <c r="C81" s="275"/>
      <c r="D81" s="54">
        <v>2014</v>
      </c>
      <c r="E81" s="54">
        <v>3</v>
      </c>
      <c r="F81" s="257">
        <v>0.33333333333333331</v>
      </c>
      <c r="G81" s="257">
        <v>0.33333333333333331</v>
      </c>
      <c r="H81" s="257">
        <v>0.33333333333333331</v>
      </c>
    </row>
    <row r="82" spans="1:16">
      <c r="A82" s="39"/>
      <c r="B82" s="53"/>
      <c r="C82" s="275"/>
      <c r="D82" s="54">
        <v>2013</v>
      </c>
      <c r="E82" s="54">
        <v>4</v>
      </c>
      <c r="F82" s="257">
        <v>0.5</v>
      </c>
      <c r="G82" s="257">
        <v>0.5</v>
      </c>
      <c r="H82" s="257">
        <v>0.5</v>
      </c>
    </row>
    <row r="83" spans="1:16">
      <c r="A83" s="39"/>
      <c r="B83" s="53"/>
      <c r="C83" s="275"/>
      <c r="D83" s="54">
        <v>2012</v>
      </c>
      <c r="E83" s="54">
        <v>13</v>
      </c>
      <c r="F83" s="257">
        <v>0.30769230769230771</v>
      </c>
      <c r="G83" s="257">
        <v>0.30769230769230771</v>
      </c>
      <c r="H83" s="257">
        <v>0.30769230769230771</v>
      </c>
    </row>
    <row r="84" spans="1:16">
      <c r="A84" s="39"/>
      <c r="B84" s="53"/>
      <c r="C84" s="54"/>
      <c r="D84" s="54"/>
      <c r="E84" s="54"/>
      <c r="F84" s="257"/>
      <c r="G84" s="257"/>
      <c r="H84" s="257"/>
    </row>
    <row r="85" spans="1:16">
      <c r="A85" s="39"/>
      <c r="B85" s="53" t="s">
        <v>5</v>
      </c>
      <c r="C85" s="53" t="s">
        <v>124</v>
      </c>
      <c r="D85" s="54">
        <v>2016</v>
      </c>
      <c r="E85" s="54">
        <v>4</v>
      </c>
      <c r="F85" s="257">
        <v>0.83333333333333337</v>
      </c>
      <c r="G85" s="257">
        <v>0.83333333333333337</v>
      </c>
      <c r="H85" s="257">
        <v>0.75</v>
      </c>
      <c r="I85" s="177"/>
      <c r="J85" s="177"/>
    </row>
    <row r="86" spans="1:16">
      <c r="A86" s="39"/>
      <c r="B86" s="53"/>
      <c r="C86" s="53" t="s">
        <v>124</v>
      </c>
      <c r="D86" s="54">
        <v>2015</v>
      </c>
      <c r="E86" s="54">
        <v>3</v>
      </c>
      <c r="F86" s="257">
        <v>0.75</v>
      </c>
      <c r="G86" s="257">
        <v>0.75</v>
      </c>
      <c r="H86" s="257">
        <v>0.5</v>
      </c>
      <c r="I86" s="168"/>
      <c r="J86" s="168"/>
      <c r="K86" s="168"/>
    </row>
    <row r="87" spans="1:16">
      <c r="A87" s="39"/>
      <c r="B87" s="53"/>
      <c r="C87" s="53" t="s">
        <v>124</v>
      </c>
      <c r="D87" s="54">
        <v>2014</v>
      </c>
      <c r="E87" s="54">
        <v>8</v>
      </c>
      <c r="F87" s="257">
        <v>0.45454545454545453</v>
      </c>
      <c r="G87" s="257">
        <v>0.45454545454545453</v>
      </c>
      <c r="H87" s="257">
        <v>0.5714285714285714</v>
      </c>
      <c r="I87" s="168"/>
      <c r="J87" s="168"/>
      <c r="K87" s="168"/>
      <c r="L87" s="168"/>
    </row>
    <row r="88" spans="1:16">
      <c r="A88" s="39"/>
      <c r="B88" s="53"/>
      <c r="C88" s="53" t="s">
        <v>124</v>
      </c>
      <c r="D88" s="54">
        <v>2013</v>
      </c>
      <c r="E88" s="54">
        <v>6</v>
      </c>
      <c r="F88" s="257">
        <v>0.75</v>
      </c>
      <c r="G88" s="257">
        <v>0.75</v>
      </c>
      <c r="H88" s="257">
        <v>1</v>
      </c>
      <c r="I88" s="168"/>
      <c r="J88" s="168"/>
      <c r="K88" s="168"/>
      <c r="L88" s="168"/>
      <c r="M88" s="168"/>
      <c r="N88" s="168"/>
      <c r="O88" s="168"/>
      <c r="P88" s="168"/>
    </row>
    <row r="89" spans="1:16">
      <c r="A89" s="39"/>
      <c r="B89" s="53"/>
      <c r="C89" s="53" t="s">
        <v>124</v>
      </c>
      <c r="D89" s="54">
        <v>2012</v>
      </c>
      <c r="E89" s="54">
        <v>4</v>
      </c>
      <c r="F89" s="257">
        <v>0.5</v>
      </c>
      <c r="G89" s="257">
        <v>0.5</v>
      </c>
      <c r="H89" s="257">
        <v>0.25</v>
      </c>
    </row>
    <row r="90" spans="1:16">
      <c r="A90" s="39"/>
      <c r="B90" s="53"/>
      <c r="C90" s="53"/>
      <c r="D90" s="54"/>
      <c r="E90" s="54"/>
      <c r="F90" s="257"/>
      <c r="G90" s="257"/>
      <c r="H90" s="257"/>
    </row>
    <row r="91" spans="1:16">
      <c r="A91" s="39"/>
      <c r="B91" s="53"/>
      <c r="C91" s="53" t="s">
        <v>125</v>
      </c>
      <c r="D91" s="54">
        <v>2016</v>
      </c>
      <c r="E91" s="54">
        <v>1</v>
      </c>
      <c r="F91" s="257">
        <v>0</v>
      </c>
      <c r="G91" s="257">
        <v>0</v>
      </c>
      <c r="H91" s="257">
        <v>0</v>
      </c>
    </row>
    <row r="92" spans="1:16">
      <c r="A92" s="39"/>
      <c r="B92" s="53"/>
      <c r="C92" s="53" t="s">
        <v>125</v>
      </c>
      <c r="D92" s="54">
        <v>2015</v>
      </c>
      <c r="E92" s="54">
        <v>3</v>
      </c>
      <c r="F92" s="257">
        <v>0.25</v>
      </c>
      <c r="G92" s="257">
        <v>0.25</v>
      </c>
      <c r="H92" s="257">
        <v>0.33333333333333331</v>
      </c>
    </row>
    <row r="93" spans="1:16">
      <c r="A93" s="39"/>
      <c r="B93" s="53"/>
      <c r="C93" s="53" t="s">
        <v>125</v>
      </c>
      <c r="D93" s="54">
        <v>2014</v>
      </c>
      <c r="E93" s="54">
        <v>3</v>
      </c>
      <c r="F93" s="257">
        <v>0.33333333333333331</v>
      </c>
      <c r="G93" s="257">
        <v>0.33333333333333331</v>
      </c>
      <c r="H93" s="257">
        <v>0.33333333333333331</v>
      </c>
    </row>
    <row r="94" spans="1:16">
      <c r="A94" s="39"/>
      <c r="B94" s="53"/>
      <c r="C94" s="53" t="s">
        <v>125</v>
      </c>
      <c r="D94" s="54">
        <v>2013</v>
      </c>
      <c r="E94" s="54">
        <v>1</v>
      </c>
      <c r="F94" s="257">
        <v>1</v>
      </c>
      <c r="G94" s="257">
        <v>1</v>
      </c>
      <c r="H94" s="257">
        <v>1</v>
      </c>
    </row>
    <row r="95" spans="1:16">
      <c r="A95" s="39"/>
      <c r="B95" s="53"/>
      <c r="C95" s="53" t="s">
        <v>125</v>
      </c>
      <c r="D95" s="54">
        <v>2012</v>
      </c>
      <c r="E95" s="54">
        <v>3</v>
      </c>
      <c r="F95" s="257">
        <v>0.2</v>
      </c>
      <c r="G95" s="257">
        <v>0.2</v>
      </c>
      <c r="H95" s="257">
        <v>0</v>
      </c>
    </row>
    <row r="96" spans="1:16">
      <c r="A96" s="39"/>
      <c r="B96" s="53"/>
      <c r="C96" s="53"/>
      <c r="D96" s="54"/>
      <c r="E96" s="54"/>
      <c r="F96" s="257"/>
      <c r="G96" s="257"/>
      <c r="H96" s="257"/>
    </row>
    <row r="97" spans="1:12">
      <c r="A97" s="39"/>
      <c r="B97" s="53"/>
      <c r="C97" s="53" t="s">
        <v>126</v>
      </c>
      <c r="D97" s="54">
        <v>2016</v>
      </c>
      <c r="E97" s="54">
        <v>1</v>
      </c>
      <c r="F97" s="257">
        <v>0</v>
      </c>
      <c r="G97" s="257">
        <v>0</v>
      </c>
      <c r="H97" s="257">
        <v>0</v>
      </c>
    </row>
    <row r="98" spans="1:12">
      <c r="A98" s="39"/>
      <c r="B98" s="53"/>
      <c r="C98" s="53" t="s">
        <v>126</v>
      </c>
      <c r="D98" s="54">
        <v>2015</v>
      </c>
      <c r="E98" s="54">
        <v>2</v>
      </c>
      <c r="F98" s="257">
        <v>0.33333333333333331</v>
      </c>
      <c r="G98" s="257">
        <v>0.33333333333333331</v>
      </c>
      <c r="H98" s="257">
        <v>0.5</v>
      </c>
    </row>
    <row r="99" spans="1:12">
      <c r="A99" s="39"/>
      <c r="B99" s="53"/>
      <c r="C99" s="53" t="s">
        <v>126</v>
      </c>
      <c r="D99" s="54">
        <v>2014</v>
      </c>
      <c r="E99" s="54">
        <v>0</v>
      </c>
      <c r="F99" s="258" t="s">
        <v>128</v>
      </c>
      <c r="G99" s="258" t="s">
        <v>128</v>
      </c>
      <c r="H99" s="258" t="s">
        <v>128</v>
      </c>
    </row>
    <row r="100" spans="1:12">
      <c r="A100" s="39"/>
      <c r="B100" s="53"/>
      <c r="C100" s="53" t="s">
        <v>126</v>
      </c>
      <c r="D100" s="54">
        <v>2013</v>
      </c>
      <c r="E100" s="54">
        <v>0</v>
      </c>
      <c r="F100" s="258" t="s">
        <v>128</v>
      </c>
      <c r="G100" s="258" t="s">
        <v>128</v>
      </c>
      <c r="H100" s="258" t="s">
        <v>128</v>
      </c>
    </row>
    <row r="101" spans="1:12">
      <c r="A101" s="39"/>
      <c r="B101" s="53"/>
      <c r="C101" s="53" t="s">
        <v>126</v>
      </c>
      <c r="D101" s="54">
        <v>2012</v>
      </c>
      <c r="E101" s="54">
        <v>0</v>
      </c>
      <c r="F101" s="258" t="s">
        <v>128</v>
      </c>
      <c r="G101" s="258" t="s">
        <v>128</v>
      </c>
      <c r="H101" s="258" t="s">
        <v>128</v>
      </c>
    </row>
    <row r="102" spans="1:12">
      <c r="F102" s="250"/>
      <c r="G102" s="250"/>
      <c r="H102" s="250"/>
      <c r="I102" s="234"/>
      <c r="J102" s="234"/>
      <c r="K102" s="234"/>
      <c r="L102" s="234"/>
    </row>
    <row r="103" spans="1:12">
      <c r="A103" s="235" t="s">
        <v>35</v>
      </c>
      <c r="B103" s="64" t="s">
        <v>1</v>
      </c>
      <c r="C103" s="65" t="s">
        <v>32</v>
      </c>
      <c r="D103" s="65">
        <v>2016</v>
      </c>
      <c r="E103" s="65">
        <v>1</v>
      </c>
      <c r="F103" s="259">
        <v>0</v>
      </c>
      <c r="G103" s="259">
        <v>0</v>
      </c>
      <c r="H103" s="259">
        <v>0</v>
      </c>
      <c r="I103" s="234"/>
      <c r="J103" s="236"/>
      <c r="K103" s="236"/>
      <c r="L103" s="236"/>
    </row>
    <row r="104" spans="1:12">
      <c r="A104" s="180"/>
      <c r="B104" s="64"/>
      <c r="C104" s="65" t="s">
        <v>32</v>
      </c>
      <c r="D104" s="65">
        <v>2015</v>
      </c>
      <c r="E104" s="65">
        <v>3</v>
      </c>
      <c r="F104" s="259">
        <v>0.2857142857142857</v>
      </c>
      <c r="G104" s="259">
        <v>0.25</v>
      </c>
      <c r="H104" s="259">
        <v>0.33333333333333331</v>
      </c>
      <c r="I104" s="234"/>
      <c r="J104" s="236"/>
      <c r="K104" s="236"/>
      <c r="L104" s="236"/>
    </row>
    <row r="105" spans="1:12">
      <c r="A105" s="180"/>
      <c r="B105" s="64"/>
      <c r="C105" s="65" t="s">
        <v>32</v>
      </c>
      <c r="D105" s="65">
        <v>2014</v>
      </c>
      <c r="E105" s="65">
        <v>2</v>
      </c>
      <c r="F105" s="259">
        <v>0.16666666666666666</v>
      </c>
      <c r="G105" s="259">
        <v>0</v>
      </c>
      <c r="H105" s="259">
        <v>0</v>
      </c>
      <c r="I105" s="234"/>
      <c r="J105" s="236"/>
      <c r="K105" s="236"/>
      <c r="L105" s="236"/>
    </row>
    <row r="106" spans="1:12">
      <c r="A106" s="180"/>
      <c r="B106" s="64"/>
      <c r="C106" s="65" t="s">
        <v>32</v>
      </c>
      <c r="D106" s="65">
        <v>2013</v>
      </c>
      <c r="E106" s="65">
        <v>4</v>
      </c>
      <c r="F106" s="259">
        <v>0.16129032258064516</v>
      </c>
      <c r="G106" s="259">
        <v>0</v>
      </c>
      <c r="H106" s="259">
        <v>0</v>
      </c>
      <c r="I106" s="234"/>
      <c r="J106" s="236"/>
      <c r="K106" s="236"/>
      <c r="L106" s="236"/>
    </row>
    <row r="107" spans="1:12">
      <c r="A107" s="180"/>
      <c r="B107" s="64"/>
      <c r="C107" s="65" t="s">
        <v>32</v>
      </c>
      <c r="D107" s="65">
        <v>2012</v>
      </c>
      <c r="E107" s="65">
        <v>0</v>
      </c>
      <c r="F107" s="260" t="s">
        <v>128</v>
      </c>
      <c r="G107" s="260" t="s">
        <v>128</v>
      </c>
      <c r="H107" s="260" t="s">
        <v>128</v>
      </c>
      <c r="I107" s="234"/>
      <c r="J107" s="236"/>
      <c r="K107" s="236"/>
      <c r="L107" s="236"/>
    </row>
    <row r="108" spans="1:12">
      <c r="A108" s="180"/>
      <c r="B108" s="64"/>
      <c r="C108" s="65"/>
      <c r="D108" s="65"/>
      <c r="E108" s="65"/>
      <c r="F108" s="259"/>
      <c r="G108" s="259"/>
      <c r="H108" s="259"/>
      <c r="I108" s="237"/>
      <c r="J108" s="236"/>
      <c r="K108" s="236"/>
      <c r="L108" s="236"/>
    </row>
    <row r="109" spans="1:12">
      <c r="A109" s="180"/>
      <c r="B109" s="64" t="s">
        <v>2</v>
      </c>
      <c r="C109" s="65" t="s">
        <v>32</v>
      </c>
      <c r="D109" s="65">
        <v>2016</v>
      </c>
      <c r="E109" s="65">
        <v>5</v>
      </c>
      <c r="F109" s="259">
        <v>0.33898305084745761</v>
      </c>
      <c r="G109" s="259">
        <v>0.30769230769230771</v>
      </c>
      <c r="H109" s="259">
        <v>0.6</v>
      </c>
      <c r="I109" s="234"/>
      <c r="J109" s="236"/>
      <c r="K109" s="236"/>
      <c r="L109" s="236"/>
    </row>
    <row r="110" spans="1:12">
      <c r="A110" s="180"/>
      <c r="B110" s="64"/>
      <c r="C110" s="65" t="s">
        <v>32</v>
      </c>
      <c r="D110" s="65">
        <v>2015</v>
      </c>
      <c r="E110" s="65">
        <v>9</v>
      </c>
      <c r="F110" s="259">
        <v>3.125E-2</v>
      </c>
      <c r="G110" s="259">
        <v>0</v>
      </c>
      <c r="H110" s="259">
        <v>0</v>
      </c>
      <c r="I110" s="234"/>
      <c r="J110" s="236"/>
      <c r="K110" s="236"/>
      <c r="L110" s="236"/>
    </row>
    <row r="111" spans="1:12">
      <c r="A111" s="180"/>
      <c r="B111" s="64"/>
      <c r="C111" s="65" t="s">
        <v>32</v>
      </c>
      <c r="D111" s="65">
        <v>2014</v>
      </c>
      <c r="E111" s="65">
        <v>4</v>
      </c>
      <c r="F111" s="259">
        <v>9.0909090909090912E-2</v>
      </c>
      <c r="G111" s="259">
        <v>0</v>
      </c>
      <c r="H111" s="259">
        <v>0</v>
      </c>
      <c r="I111" s="234"/>
      <c r="J111" s="236"/>
      <c r="K111" s="236"/>
      <c r="L111" s="236"/>
    </row>
    <row r="112" spans="1:12">
      <c r="A112" s="180"/>
      <c r="B112" s="64"/>
      <c r="C112" s="65" t="s">
        <v>32</v>
      </c>
      <c r="D112" s="65">
        <v>2013</v>
      </c>
      <c r="E112" s="65">
        <v>16</v>
      </c>
      <c r="F112" s="259">
        <v>0.32608695652173914</v>
      </c>
      <c r="G112" s="259">
        <v>0.375</v>
      </c>
      <c r="H112" s="259">
        <v>0.375</v>
      </c>
      <c r="I112" s="234"/>
      <c r="J112" s="236"/>
      <c r="K112" s="236"/>
      <c r="L112" s="236"/>
    </row>
    <row r="113" spans="1:12">
      <c r="A113" s="180"/>
      <c r="B113" s="64"/>
      <c r="C113" s="65" t="s">
        <v>32</v>
      </c>
      <c r="D113" s="65">
        <v>2012</v>
      </c>
      <c r="E113" s="65">
        <v>9</v>
      </c>
      <c r="F113" s="259">
        <v>0.16867469879518071</v>
      </c>
      <c r="G113" s="259">
        <v>0.16666666666666666</v>
      </c>
      <c r="H113" s="259">
        <v>0.22222222222222221</v>
      </c>
      <c r="I113" s="234"/>
      <c r="J113" s="236"/>
      <c r="K113" s="236"/>
      <c r="L113" s="236"/>
    </row>
    <row r="114" spans="1:12">
      <c r="A114" s="180"/>
      <c r="B114" s="64"/>
      <c r="C114" s="65"/>
      <c r="D114" s="65"/>
      <c r="E114" s="65"/>
      <c r="F114" s="259"/>
      <c r="G114" s="259"/>
      <c r="H114" s="259"/>
      <c r="I114" s="237"/>
      <c r="J114" s="236"/>
      <c r="K114" s="236"/>
      <c r="L114" s="236"/>
    </row>
    <row r="115" spans="1:12">
      <c r="F115" s="250"/>
      <c r="G115" s="250"/>
      <c r="H115" s="250"/>
    </row>
    <row r="116" spans="1:12">
      <c r="A116" s="221" t="s">
        <v>36</v>
      </c>
      <c r="B116" s="67" t="s">
        <v>1</v>
      </c>
      <c r="C116" s="68"/>
      <c r="D116" s="68">
        <v>2016</v>
      </c>
      <c r="E116" s="238">
        <v>3</v>
      </c>
      <c r="F116" s="261">
        <v>0.23749999999999999</v>
      </c>
      <c r="G116" s="261">
        <v>0.375</v>
      </c>
      <c r="H116" s="261">
        <v>0.33333333333333331</v>
      </c>
      <c r="I116" s="239"/>
    </row>
    <row r="117" spans="1:12">
      <c r="A117" s="50"/>
      <c r="B117" s="67"/>
      <c r="C117" s="68"/>
      <c r="D117" s="68">
        <v>2015</v>
      </c>
      <c r="E117" s="81">
        <v>0</v>
      </c>
      <c r="F117" s="262" t="s">
        <v>128</v>
      </c>
      <c r="G117" s="262" t="s">
        <v>128</v>
      </c>
      <c r="H117" s="262" t="s">
        <v>128</v>
      </c>
    </row>
    <row r="118" spans="1:12">
      <c r="A118" s="50"/>
      <c r="B118" s="67"/>
      <c r="C118" s="68"/>
      <c r="D118" s="68">
        <v>2014</v>
      </c>
      <c r="E118" s="81">
        <v>2</v>
      </c>
      <c r="F118" s="261">
        <v>0.51724137931034486</v>
      </c>
      <c r="G118" s="261">
        <v>0.8</v>
      </c>
      <c r="H118" s="261">
        <v>0.5</v>
      </c>
    </row>
    <row r="119" spans="1:12">
      <c r="A119" s="50"/>
      <c r="B119" s="67"/>
      <c r="C119" s="68"/>
      <c r="D119" s="68">
        <v>2013</v>
      </c>
      <c r="E119" s="81">
        <v>1</v>
      </c>
      <c r="F119" s="261">
        <v>0.41791044776119401</v>
      </c>
      <c r="G119" s="261">
        <v>0.6</v>
      </c>
      <c r="H119" s="261">
        <v>1</v>
      </c>
    </row>
    <row r="120" spans="1:12">
      <c r="A120" s="50"/>
      <c r="B120" s="67"/>
      <c r="C120" s="68"/>
      <c r="D120" s="68">
        <v>2012</v>
      </c>
      <c r="E120" s="81">
        <v>1</v>
      </c>
      <c r="F120" s="261">
        <v>0.33333333333333331</v>
      </c>
      <c r="G120" s="261">
        <v>0.5</v>
      </c>
      <c r="H120" s="261">
        <v>0</v>
      </c>
    </row>
    <row r="121" spans="1:12">
      <c r="A121" s="50"/>
      <c r="B121" s="67"/>
      <c r="C121" s="68"/>
      <c r="D121" s="68"/>
      <c r="E121" s="68"/>
      <c r="F121" s="261"/>
      <c r="G121" s="261"/>
      <c r="H121" s="261"/>
    </row>
    <row r="122" spans="1:12">
      <c r="A122" s="50"/>
      <c r="B122" s="67" t="s">
        <v>2</v>
      </c>
      <c r="C122" s="68"/>
      <c r="D122" s="68">
        <v>2016</v>
      </c>
      <c r="E122" s="68">
        <v>0</v>
      </c>
      <c r="F122" s="262" t="s">
        <v>128</v>
      </c>
      <c r="G122" s="262" t="s">
        <v>128</v>
      </c>
      <c r="H122" s="262" t="s">
        <v>128</v>
      </c>
    </row>
    <row r="123" spans="1:12">
      <c r="A123" s="50"/>
      <c r="B123" s="67"/>
      <c r="C123" s="68"/>
      <c r="D123" s="68">
        <v>2015</v>
      </c>
      <c r="E123" s="68">
        <v>0</v>
      </c>
      <c r="F123" s="262" t="s">
        <v>128</v>
      </c>
      <c r="G123" s="262" t="s">
        <v>128</v>
      </c>
      <c r="H123" s="262" t="s">
        <v>128</v>
      </c>
    </row>
    <row r="124" spans="1:12">
      <c r="A124" s="50"/>
      <c r="B124" s="67"/>
      <c r="C124" s="68"/>
      <c r="D124" s="68">
        <v>2014</v>
      </c>
      <c r="E124" s="81">
        <v>2</v>
      </c>
      <c r="F124" s="261">
        <v>0.25</v>
      </c>
      <c r="G124" s="261">
        <v>0.25</v>
      </c>
      <c r="H124" s="261">
        <v>0.5</v>
      </c>
    </row>
    <row r="125" spans="1:12">
      <c r="A125" s="50"/>
      <c r="B125" s="67"/>
      <c r="C125" s="68"/>
      <c r="D125" s="68">
        <v>2013</v>
      </c>
      <c r="E125" s="81">
        <v>2</v>
      </c>
      <c r="F125" s="261">
        <v>0</v>
      </c>
      <c r="G125" s="261">
        <v>0</v>
      </c>
      <c r="H125" s="261">
        <v>0</v>
      </c>
    </row>
    <row r="126" spans="1:12">
      <c r="A126" s="50"/>
      <c r="B126" s="67"/>
      <c r="C126" s="68"/>
      <c r="D126" s="68">
        <v>2012</v>
      </c>
      <c r="E126" s="81">
        <v>2</v>
      </c>
      <c r="F126" s="261">
        <v>0.36842105263157893</v>
      </c>
      <c r="G126" s="261">
        <v>0.4</v>
      </c>
      <c r="H126" s="261">
        <v>1</v>
      </c>
    </row>
    <row r="127" spans="1:12">
      <c r="A127" s="50"/>
      <c r="B127" s="67"/>
      <c r="C127" s="68"/>
      <c r="D127" s="68"/>
      <c r="E127" s="68"/>
      <c r="F127" s="261"/>
      <c r="G127" s="261"/>
      <c r="H127" s="261"/>
    </row>
    <row r="128" spans="1:12">
      <c r="A128" s="50"/>
      <c r="B128" s="67" t="s">
        <v>3</v>
      </c>
      <c r="C128" s="68"/>
      <c r="D128" s="68">
        <v>2016</v>
      </c>
      <c r="E128" s="68">
        <v>0</v>
      </c>
      <c r="F128" s="262" t="s">
        <v>128</v>
      </c>
      <c r="G128" s="262" t="s">
        <v>128</v>
      </c>
      <c r="H128" s="262" t="s">
        <v>128</v>
      </c>
    </row>
    <row r="129" spans="1:14">
      <c r="A129" s="50"/>
      <c r="B129" s="67"/>
      <c r="C129" s="68"/>
      <c r="D129" s="68">
        <v>2015</v>
      </c>
      <c r="E129" s="68">
        <v>0</v>
      </c>
      <c r="F129" s="262" t="s">
        <v>128</v>
      </c>
      <c r="G129" s="262" t="s">
        <v>128</v>
      </c>
      <c r="H129" s="262" t="s">
        <v>128</v>
      </c>
    </row>
    <row r="130" spans="1:14">
      <c r="A130" s="50"/>
      <c r="B130" s="67"/>
      <c r="C130" s="68"/>
      <c r="D130" s="68">
        <v>2014</v>
      </c>
      <c r="E130" s="68">
        <v>0</v>
      </c>
      <c r="F130" s="262" t="s">
        <v>128</v>
      </c>
      <c r="G130" s="262" t="s">
        <v>128</v>
      </c>
      <c r="H130" s="262" t="s">
        <v>128</v>
      </c>
    </row>
    <row r="131" spans="1:14">
      <c r="A131" s="50"/>
      <c r="B131" s="67"/>
      <c r="C131" s="68"/>
      <c r="D131" s="68">
        <v>2013</v>
      </c>
      <c r="E131" s="68">
        <v>0</v>
      </c>
      <c r="F131" s="262" t="s">
        <v>128</v>
      </c>
      <c r="G131" s="262" t="s">
        <v>128</v>
      </c>
      <c r="H131" s="262" t="s">
        <v>128</v>
      </c>
    </row>
    <row r="132" spans="1:14">
      <c r="A132" s="50"/>
      <c r="B132" s="67"/>
      <c r="C132" s="68"/>
      <c r="D132" s="68">
        <v>2012</v>
      </c>
      <c r="E132" s="68">
        <v>0</v>
      </c>
      <c r="F132" s="262" t="s">
        <v>128</v>
      </c>
      <c r="G132" s="262" t="s">
        <v>128</v>
      </c>
      <c r="H132" s="262" t="s">
        <v>128</v>
      </c>
    </row>
    <row r="133" spans="1:14">
      <c r="A133" s="50"/>
      <c r="B133" s="67"/>
      <c r="C133" s="68"/>
      <c r="D133" s="68"/>
      <c r="E133" s="68"/>
      <c r="F133" s="261"/>
      <c r="G133" s="261"/>
      <c r="H133" s="261"/>
    </row>
    <row r="134" spans="1:14">
      <c r="A134" s="50"/>
      <c r="B134" s="67" t="s">
        <v>4</v>
      </c>
      <c r="C134" s="68"/>
      <c r="D134" s="68">
        <v>2016</v>
      </c>
      <c r="E134" s="81">
        <v>1</v>
      </c>
      <c r="F134" s="261">
        <v>0.5714285714285714</v>
      </c>
      <c r="G134" s="261">
        <v>0.66666666666666663</v>
      </c>
      <c r="H134" s="261">
        <v>1</v>
      </c>
    </row>
    <row r="135" spans="1:14">
      <c r="A135" s="50"/>
      <c r="B135" s="67"/>
      <c r="C135" s="68"/>
      <c r="D135" s="68">
        <v>2015</v>
      </c>
      <c r="E135" s="81">
        <v>1</v>
      </c>
      <c r="F135" s="261">
        <v>0.56000000000000005</v>
      </c>
      <c r="G135" s="261">
        <v>0.66666666666666663</v>
      </c>
      <c r="H135" s="261">
        <v>1</v>
      </c>
    </row>
    <row r="136" spans="1:14">
      <c r="A136" s="50"/>
      <c r="B136" s="67"/>
      <c r="C136" s="68"/>
      <c r="D136" s="68">
        <v>2014</v>
      </c>
      <c r="E136" s="81">
        <v>4</v>
      </c>
      <c r="F136" s="261">
        <v>0.55913978494623651</v>
      </c>
      <c r="G136" s="261">
        <v>0.77272727272727271</v>
      </c>
      <c r="H136" s="261">
        <v>1</v>
      </c>
    </row>
    <row r="137" spans="1:14">
      <c r="A137" s="50"/>
      <c r="B137" s="67"/>
      <c r="C137" s="68"/>
      <c r="D137" s="68">
        <v>2013</v>
      </c>
      <c r="E137" s="81">
        <v>1</v>
      </c>
      <c r="F137" s="261">
        <v>0.6</v>
      </c>
      <c r="G137" s="261">
        <v>0.4</v>
      </c>
      <c r="H137" s="261">
        <v>1</v>
      </c>
    </row>
    <row r="138" spans="1:14">
      <c r="A138" s="50"/>
      <c r="B138" s="67"/>
      <c r="C138" s="68"/>
      <c r="D138" s="68">
        <v>2012</v>
      </c>
      <c r="E138" s="81">
        <v>0</v>
      </c>
      <c r="F138" s="262" t="s">
        <v>128</v>
      </c>
      <c r="G138" s="262" t="s">
        <v>128</v>
      </c>
      <c r="H138" s="262" t="s">
        <v>128</v>
      </c>
    </row>
    <row r="139" spans="1:14">
      <c r="A139" s="50"/>
      <c r="B139" s="67"/>
      <c r="C139" s="68"/>
      <c r="D139" s="68"/>
      <c r="E139" s="68"/>
      <c r="F139" s="261"/>
      <c r="G139" s="261"/>
      <c r="H139" s="261"/>
    </row>
    <row r="140" spans="1:14">
      <c r="F140" s="250"/>
      <c r="G140" s="250"/>
      <c r="H140" s="250"/>
    </row>
    <row r="141" spans="1:14">
      <c r="A141" s="222" t="s">
        <v>39</v>
      </c>
      <c r="B141" s="5" t="s">
        <v>1</v>
      </c>
      <c r="C141" s="6" t="s">
        <v>39</v>
      </c>
      <c r="D141" s="6">
        <v>2016</v>
      </c>
      <c r="E141" s="6">
        <v>0</v>
      </c>
      <c r="F141" s="252" t="s">
        <v>128</v>
      </c>
      <c r="G141" s="252" t="s">
        <v>128</v>
      </c>
      <c r="H141" s="252" t="s">
        <v>128</v>
      </c>
      <c r="I141" s="177"/>
      <c r="J141" s="177"/>
      <c r="K141" s="177"/>
      <c r="L141" s="177"/>
      <c r="M141" s="177"/>
      <c r="N141" s="177"/>
    </row>
    <row r="142" spans="1:14">
      <c r="A142" s="86"/>
      <c r="B142" s="5"/>
      <c r="C142" s="6" t="s">
        <v>39</v>
      </c>
      <c r="D142" s="6">
        <v>2015</v>
      </c>
      <c r="E142" s="6">
        <v>0</v>
      </c>
      <c r="F142" s="252" t="s">
        <v>128</v>
      </c>
      <c r="G142" s="252" t="s">
        <v>128</v>
      </c>
      <c r="H142" s="252" t="s">
        <v>128</v>
      </c>
    </row>
    <row r="143" spans="1:14">
      <c r="A143" s="86"/>
      <c r="B143" s="5"/>
      <c r="C143" s="6" t="s">
        <v>39</v>
      </c>
      <c r="D143" s="6">
        <v>2014</v>
      </c>
      <c r="E143" s="6">
        <v>0</v>
      </c>
      <c r="F143" s="252" t="s">
        <v>128</v>
      </c>
      <c r="G143" s="252" t="s">
        <v>128</v>
      </c>
      <c r="H143" s="252" t="s">
        <v>128</v>
      </c>
    </row>
    <row r="144" spans="1:14">
      <c r="A144" s="86"/>
      <c r="B144" s="5"/>
      <c r="C144" s="6" t="s">
        <v>39</v>
      </c>
      <c r="D144" s="6">
        <v>2013</v>
      </c>
      <c r="E144" s="6">
        <v>0</v>
      </c>
      <c r="F144" s="252" t="s">
        <v>128</v>
      </c>
      <c r="G144" s="252" t="s">
        <v>128</v>
      </c>
      <c r="H144" s="252" t="s">
        <v>128</v>
      </c>
    </row>
    <row r="145" spans="1:8">
      <c r="A145" s="86"/>
      <c r="B145" s="5"/>
      <c r="C145" s="6" t="s">
        <v>39</v>
      </c>
      <c r="D145" s="6">
        <v>2012</v>
      </c>
      <c r="E145" s="6" t="s">
        <v>127</v>
      </c>
      <c r="F145" s="6" t="s">
        <v>127</v>
      </c>
      <c r="G145" s="6" t="s">
        <v>127</v>
      </c>
      <c r="H145" s="6" t="s">
        <v>127</v>
      </c>
    </row>
    <row r="146" spans="1:8">
      <c r="A146" s="86"/>
      <c r="B146" s="5"/>
      <c r="C146" s="6"/>
      <c r="D146" s="6"/>
      <c r="E146" s="6"/>
      <c r="F146" s="251"/>
      <c r="G146" s="251"/>
      <c r="H146" s="251"/>
    </row>
    <row r="147" spans="1:8">
      <c r="A147" s="86"/>
      <c r="B147" s="5" t="s">
        <v>2</v>
      </c>
      <c r="C147" s="6" t="s">
        <v>39</v>
      </c>
      <c r="D147" s="6">
        <v>2016</v>
      </c>
      <c r="E147" s="6">
        <v>0</v>
      </c>
      <c r="F147" s="252" t="s">
        <v>128</v>
      </c>
      <c r="G147" s="252" t="s">
        <v>128</v>
      </c>
      <c r="H147" s="252" t="s">
        <v>128</v>
      </c>
    </row>
    <row r="148" spans="1:8">
      <c r="A148" s="86"/>
      <c r="B148" s="5"/>
      <c r="C148" s="6" t="s">
        <v>39</v>
      </c>
      <c r="D148" s="6">
        <v>2015</v>
      </c>
      <c r="E148" s="6">
        <v>0</v>
      </c>
      <c r="F148" s="252" t="s">
        <v>128</v>
      </c>
      <c r="G148" s="252" t="s">
        <v>128</v>
      </c>
      <c r="H148" s="252" t="s">
        <v>128</v>
      </c>
    </row>
    <row r="149" spans="1:8">
      <c r="A149" s="86"/>
      <c r="B149" s="5"/>
      <c r="C149" s="6" t="s">
        <v>39</v>
      </c>
      <c r="D149" s="6">
        <v>2014</v>
      </c>
      <c r="E149" s="6">
        <v>0</v>
      </c>
      <c r="F149" s="252" t="s">
        <v>128</v>
      </c>
      <c r="G149" s="252" t="s">
        <v>128</v>
      </c>
      <c r="H149" s="252" t="s">
        <v>128</v>
      </c>
    </row>
    <row r="150" spans="1:8">
      <c r="A150" s="86"/>
      <c r="B150" s="5"/>
      <c r="C150" s="6" t="s">
        <v>39</v>
      </c>
      <c r="D150" s="6">
        <v>2013</v>
      </c>
      <c r="E150" s="6">
        <v>0</v>
      </c>
      <c r="F150" s="252" t="s">
        <v>128</v>
      </c>
      <c r="G150" s="252" t="s">
        <v>128</v>
      </c>
      <c r="H150" s="252" t="s">
        <v>128</v>
      </c>
    </row>
    <row r="151" spans="1:8">
      <c r="A151" s="86"/>
      <c r="B151" s="5"/>
      <c r="C151" s="6" t="s">
        <v>39</v>
      </c>
      <c r="D151" s="6">
        <v>2012</v>
      </c>
      <c r="E151" s="6" t="s">
        <v>127</v>
      </c>
      <c r="F151" s="6" t="s">
        <v>127</v>
      </c>
      <c r="G151" s="6" t="s">
        <v>127</v>
      </c>
      <c r="H151" s="6" t="s">
        <v>127</v>
      </c>
    </row>
    <row r="152" spans="1:8">
      <c r="A152" s="86"/>
      <c r="B152" s="5"/>
      <c r="C152" s="6"/>
      <c r="D152" s="6"/>
      <c r="E152" s="6"/>
      <c r="F152" s="251"/>
      <c r="G152" s="251"/>
      <c r="H152" s="251"/>
    </row>
    <row r="153" spans="1:8">
      <c r="A153" s="86"/>
      <c r="B153" s="5" t="s">
        <v>4</v>
      </c>
      <c r="C153" s="6" t="s">
        <v>39</v>
      </c>
      <c r="D153" s="6">
        <v>2016</v>
      </c>
      <c r="E153" s="6">
        <v>11</v>
      </c>
      <c r="F153" s="251">
        <v>0.56000000000000005</v>
      </c>
      <c r="G153" s="6" t="s">
        <v>127</v>
      </c>
      <c r="H153" s="251">
        <v>0.5</v>
      </c>
    </row>
    <row r="154" spans="1:8">
      <c r="A154" s="86"/>
      <c r="B154" s="5"/>
      <c r="C154" s="6" t="s">
        <v>39</v>
      </c>
      <c r="D154" s="6">
        <v>2015</v>
      </c>
      <c r="E154" s="6">
        <v>6</v>
      </c>
      <c r="F154" s="251">
        <v>0.54320987654320985</v>
      </c>
      <c r="G154" s="6" t="s">
        <v>127</v>
      </c>
      <c r="H154" s="251">
        <v>0.5</v>
      </c>
    </row>
    <row r="155" spans="1:8">
      <c r="A155" s="86"/>
      <c r="B155" s="5"/>
      <c r="C155" s="6" t="s">
        <v>39</v>
      </c>
      <c r="D155" s="6">
        <v>2014</v>
      </c>
      <c r="E155" s="6">
        <v>11</v>
      </c>
      <c r="F155" s="251">
        <v>0.63203463203463206</v>
      </c>
      <c r="G155" s="6" t="s">
        <v>127</v>
      </c>
      <c r="H155" s="251">
        <v>0.8</v>
      </c>
    </row>
    <row r="156" spans="1:8">
      <c r="A156" s="86"/>
      <c r="B156" s="5"/>
      <c r="C156" s="6" t="s">
        <v>39</v>
      </c>
      <c r="D156" s="6">
        <v>2013</v>
      </c>
      <c r="E156" s="6">
        <v>18</v>
      </c>
      <c r="F156" s="251">
        <v>0.45959595959595961</v>
      </c>
      <c r="G156" s="6" t="s">
        <v>127</v>
      </c>
      <c r="H156" s="251">
        <v>0.27777777777777779</v>
      </c>
    </row>
    <row r="157" spans="1:8">
      <c r="A157" s="86"/>
      <c r="B157" s="5"/>
      <c r="C157" s="6" t="s">
        <v>39</v>
      </c>
      <c r="D157" s="6">
        <v>2012</v>
      </c>
      <c r="E157" s="6" t="s">
        <v>127</v>
      </c>
      <c r="F157" s="6" t="s">
        <v>127</v>
      </c>
      <c r="G157" s="6" t="s">
        <v>127</v>
      </c>
      <c r="H157" s="6" t="s">
        <v>127</v>
      </c>
    </row>
    <row r="158" spans="1:8">
      <c r="A158" s="86"/>
      <c r="B158" s="5"/>
      <c r="C158" s="6"/>
      <c r="D158" s="6"/>
      <c r="E158" s="6"/>
      <c r="F158" s="251"/>
      <c r="G158" s="251"/>
      <c r="H158" s="251"/>
    </row>
    <row r="159" spans="1:8">
      <c r="A159" s="86"/>
      <c r="B159" s="5" t="s">
        <v>5</v>
      </c>
      <c r="C159" s="6" t="s">
        <v>39</v>
      </c>
      <c r="D159" s="6">
        <v>2016</v>
      </c>
      <c r="E159" s="6">
        <v>9</v>
      </c>
      <c r="F159" s="251">
        <v>0.37341772151898733</v>
      </c>
      <c r="G159" s="6" t="s">
        <v>127</v>
      </c>
      <c r="H159" s="251">
        <v>0.2857142857142857</v>
      </c>
    </row>
    <row r="160" spans="1:8">
      <c r="A160" s="86"/>
      <c r="B160" s="5"/>
      <c r="C160" s="6" t="s">
        <v>39</v>
      </c>
      <c r="D160" s="6">
        <v>2015</v>
      </c>
      <c r="E160" s="6">
        <v>8</v>
      </c>
      <c r="F160" s="251">
        <v>0.86184210526315785</v>
      </c>
      <c r="G160" s="6" t="s">
        <v>127</v>
      </c>
      <c r="H160" s="251">
        <v>0.75</v>
      </c>
    </row>
    <row r="161" spans="1:8">
      <c r="A161" s="86"/>
      <c r="B161" s="5"/>
      <c r="C161" s="6" t="s">
        <v>39</v>
      </c>
      <c r="D161" s="6">
        <v>2014</v>
      </c>
      <c r="E161" s="6">
        <v>6</v>
      </c>
      <c r="F161" s="251">
        <v>0.36666666666666664</v>
      </c>
      <c r="G161" s="6" t="s">
        <v>127</v>
      </c>
      <c r="H161" s="251">
        <v>0.33333333333333331</v>
      </c>
    </row>
    <row r="162" spans="1:8">
      <c r="A162" s="86"/>
      <c r="B162" s="5"/>
      <c r="C162" s="6" t="s">
        <v>39</v>
      </c>
      <c r="D162" s="6">
        <v>2013</v>
      </c>
      <c r="E162" s="6">
        <v>14</v>
      </c>
      <c r="F162" s="251">
        <v>0.41149425287356323</v>
      </c>
      <c r="G162" s="6" t="s">
        <v>127</v>
      </c>
      <c r="H162" s="251">
        <v>0.42857142857142855</v>
      </c>
    </row>
    <row r="163" spans="1:8">
      <c r="A163" s="86"/>
      <c r="B163" s="5"/>
      <c r="C163" s="6" t="s">
        <v>39</v>
      </c>
      <c r="D163" s="6">
        <v>2012</v>
      </c>
      <c r="E163" s="6" t="s">
        <v>127</v>
      </c>
      <c r="F163" s="6" t="s">
        <v>127</v>
      </c>
      <c r="G163" s="6" t="s">
        <v>127</v>
      </c>
      <c r="H163" s="6" t="s">
        <v>127</v>
      </c>
    </row>
  </sheetData>
  <mergeCells count="7">
    <mergeCell ref="A4:H4"/>
    <mergeCell ref="C79:C83"/>
    <mergeCell ref="C49:C53"/>
    <mergeCell ref="C55:C59"/>
    <mergeCell ref="C61:C65"/>
    <mergeCell ref="C67:C71"/>
    <mergeCell ref="C73:C77"/>
  </mergeCells>
  <pageMargins left="0.7" right="0.7" top="0.78740157499999996" bottom="0.78740157499999996" header="0.3" footer="0.3"/>
  <pageSetup paperSize="9" scale="55" fitToHeight="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General numbers &amp; Units</vt:lpstr>
      <vt:lpstr>1.1.Scissor diagram</vt:lpstr>
      <vt:lpstr>1.2.Glass Ceiling Index</vt:lpstr>
      <vt:lpstr>2.1.Gender Pay Gap</vt:lpstr>
      <vt:lpstr>2.2.Part-time employment</vt:lpstr>
      <vt:lpstr>2.3.Sex of cruise leader</vt:lpstr>
      <vt:lpstr>3. Women in commitees</vt:lpstr>
      <vt:lpstr>4. women in recruitment process</vt:lpstr>
      <vt:lpstr>'1.1.Scissor diagram'!Print_Area</vt:lpstr>
      <vt:lpstr>'1.2.Glass Ceiling Index'!Print_Area</vt:lpstr>
      <vt:lpstr>'2.1.Gender Pay Gap'!Print_Area</vt:lpstr>
      <vt:lpstr>'2.2.Part-time employment'!Print_Area</vt:lpstr>
      <vt:lpstr>'2.3.Sex of cruise leader'!Print_Area</vt:lpstr>
      <vt:lpstr>'3. Women in commitees'!Print_Area</vt:lpstr>
      <vt:lpstr>'4. women in recruitment process'!Print_Area</vt:lpstr>
      <vt:lpstr>'General numbers &amp; Units'!Print_Area</vt:lpstr>
    </vt:vector>
  </TitlesOfParts>
  <Company>GEOMAR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Basak Kisakurek Ibsen</dc:creator>
  <cp:lastModifiedBy>Basak</cp:lastModifiedBy>
  <cp:lastPrinted>2018-07-02T12:16:11Z</cp:lastPrinted>
  <dcterms:created xsi:type="dcterms:W3CDTF">2017-12-19T08:40:49Z</dcterms:created>
  <dcterms:modified xsi:type="dcterms:W3CDTF">2020-03-10T12:06:17Z</dcterms:modified>
</cp:coreProperties>
</file>